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37" activeTab="16"/>
  </bookViews>
  <sheets>
    <sheet name="100mK" sheetId="1" r:id="rId1"/>
    <sheet name="100mM" sheetId="2" r:id="rId2"/>
    <sheet name="300mK" sheetId="3" r:id="rId3"/>
    <sheet name="300mM" sheetId="4" r:id="rId4"/>
    <sheet name="600mK" sheetId="5" r:id="rId5"/>
    <sheet name="1000mM" sheetId="6" r:id="rId6"/>
    <sheet name="kulaK" sheetId="7" r:id="rId7"/>
    <sheet name="kulaM" sheetId="8" r:id="rId8"/>
    <sheet name="dalM" sheetId="9" r:id="rId9"/>
    <sheet name="dalK" sheetId="10" r:id="rId10"/>
    <sheet name="oszczepK" sheetId="11" r:id="rId11"/>
    <sheet name="oszczepM" sheetId="12" r:id="rId12"/>
    <sheet name="wzwyżK" sheetId="13" r:id="rId13"/>
    <sheet name="wzwyżM" sheetId="14" r:id="rId14"/>
    <sheet name="sztaf.K" sheetId="15" r:id="rId15"/>
    <sheet name="sztaf.M" sheetId="16" r:id="rId16"/>
    <sheet name="szkolna" sheetId="17" r:id="rId17"/>
  </sheets>
  <definedNames>
    <definedName name="_xlnm.Print_Area" localSheetId="2">'300mK'!$E$75</definedName>
  </definedNames>
  <calcPr fullCalcOnLoad="1"/>
</workbook>
</file>

<file path=xl/sharedStrings.xml><?xml version="1.0" encoding="utf-8"?>
<sst xmlns="http://schemas.openxmlformats.org/spreadsheetml/2006/main" count="1514" uniqueCount="293">
  <si>
    <t>Nazwisko i imię</t>
  </si>
  <si>
    <t>Szkoła</t>
  </si>
  <si>
    <t xml:space="preserve">Lp. </t>
  </si>
  <si>
    <t>Wynik</t>
  </si>
  <si>
    <t>Miejsce</t>
  </si>
  <si>
    <t>Punkty</t>
  </si>
  <si>
    <t>PG 1</t>
  </si>
  <si>
    <t>2.</t>
  </si>
  <si>
    <t>Szymańska Anna</t>
  </si>
  <si>
    <t>PG 5</t>
  </si>
  <si>
    <t>3.</t>
  </si>
  <si>
    <t>Wolszczak Maria</t>
  </si>
  <si>
    <t>PG 3</t>
  </si>
  <si>
    <t>Holewik Urszula</t>
  </si>
  <si>
    <t>PG 4</t>
  </si>
  <si>
    <t>PG 2</t>
  </si>
  <si>
    <t>Borgosz Izabela</t>
  </si>
  <si>
    <t>Władarz Agata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</si>
  <si>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</si>
  <si>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</si>
  <si>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</si>
  <si>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</si>
  <si>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</si>
  <si>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</si>
  <si>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</si>
  <si>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</si>
  <si>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</si>
  <si>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</si>
  <si>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</si>
  <si>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</si>
  <si>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</si>
  <si>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</si>
  <si>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Gabrysz Michał</t>
  </si>
  <si>
    <t>Porwolik Krystian</t>
  </si>
  <si>
    <t>Sobiech Michał</t>
  </si>
  <si>
    <t>Niezgoda Robert</t>
  </si>
  <si>
    <t>Dziądziel Grzegorz</t>
  </si>
  <si>
    <t>Pyrtek Angelika</t>
  </si>
  <si>
    <t>Wódkowski Szymon</t>
  </si>
  <si>
    <t>Buczek Michał</t>
  </si>
  <si>
    <t>Ryguła Tomasz</t>
  </si>
  <si>
    <t>Piesiur Paweł</t>
  </si>
  <si>
    <t>Konieczny Marcin</t>
  </si>
  <si>
    <t>Wiera Natalia</t>
  </si>
  <si>
    <t>Gamża Maciej</t>
  </si>
  <si>
    <t>Zużałek Marek</t>
  </si>
  <si>
    <t>Wala Kamil</t>
  </si>
  <si>
    <t>Ryś Wojciech</t>
  </si>
  <si>
    <t>Duda Aleksander</t>
  </si>
  <si>
    <t>Lipus Robert</t>
  </si>
  <si>
    <t>Mrzyczek Aleksandra</t>
  </si>
  <si>
    <t>Wrona Michał</t>
  </si>
  <si>
    <t>Błażyca Kamil</t>
  </si>
  <si>
    <t>Manda Kamil</t>
  </si>
  <si>
    <t>Młodzik Jakub</t>
  </si>
  <si>
    <t>Pławecka Dagmara</t>
  </si>
  <si>
    <t>Rołka Katarzyna</t>
  </si>
  <si>
    <t>Wicher Agata</t>
  </si>
  <si>
    <t>Gamża Joanna</t>
  </si>
  <si>
    <t>Komarek Magdalena</t>
  </si>
  <si>
    <t>Chrzanowska Alicja</t>
  </si>
  <si>
    <t>Harazin Karolina</t>
  </si>
  <si>
    <t>Piszczek Sebastian</t>
  </si>
  <si>
    <t>Pyrtek Przemysław</t>
  </si>
  <si>
    <t>Szoka Krzysztof</t>
  </si>
  <si>
    <t>Piszczek Dariusz</t>
  </si>
  <si>
    <t>Czopka Katarzyna</t>
  </si>
  <si>
    <t>Dobija Klaudia</t>
  </si>
  <si>
    <t>Kowalik Natalia</t>
  </si>
  <si>
    <t>Kawka Magdalena</t>
  </si>
  <si>
    <t>Chrobok Radosław</t>
  </si>
  <si>
    <t xml:space="preserve">Skrobol Paweł </t>
  </si>
  <si>
    <t>Tomża Tomasz</t>
  </si>
  <si>
    <t>Kuś Justyna</t>
  </si>
  <si>
    <t>Słowik Monika</t>
  </si>
  <si>
    <t>Kania Robert</t>
  </si>
  <si>
    <t>Kozik Iga</t>
  </si>
  <si>
    <t>Kokot Katarzyna</t>
  </si>
  <si>
    <t>Kmieć Judyta</t>
  </si>
  <si>
    <t>Gawlak Ewelina</t>
  </si>
  <si>
    <t>Gruszka Monika</t>
  </si>
  <si>
    <t>Krosny Bartosz</t>
  </si>
  <si>
    <t>Kozik Damian</t>
  </si>
  <si>
    <t>Pałyz Dominika</t>
  </si>
  <si>
    <t>Szczypka Karolina</t>
  </si>
  <si>
    <t>Suma</t>
  </si>
  <si>
    <t>Jarosz Ewa</t>
  </si>
  <si>
    <t>Folek Marcela</t>
  </si>
  <si>
    <t>Bohm Anna</t>
  </si>
  <si>
    <t>Maziarczyk Wiktoria</t>
  </si>
  <si>
    <t xml:space="preserve">Dutkowska Sonia </t>
  </si>
  <si>
    <t>Łysień Małgorzata</t>
  </si>
  <si>
    <t>Doering Maja</t>
  </si>
  <si>
    <t>Klasyfikacja szkół po sesji jesiennej</t>
  </si>
  <si>
    <t>PG3</t>
  </si>
  <si>
    <t>Nowak Nicol</t>
  </si>
  <si>
    <t>Janda Arkadiusz</t>
  </si>
  <si>
    <t>Sajdok Marek</t>
  </si>
  <si>
    <t>Kuliga Hanna</t>
  </si>
  <si>
    <t>Wilgos Dawid</t>
  </si>
  <si>
    <t>Flis Emilia</t>
  </si>
  <si>
    <t>Sajdok Dawid</t>
  </si>
  <si>
    <t>Bryła Piotr</t>
  </si>
  <si>
    <t>Matura Jakub</t>
  </si>
  <si>
    <t>Kurpas Jakub</t>
  </si>
  <si>
    <t>Daczkowska Ewelina</t>
  </si>
  <si>
    <t>sezon 2009/2010</t>
  </si>
  <si>
    <t>16.09.2009</t>
  </si>
  <si>
    <t>Gawlak Daniel</t>
  </si>
  <si>
    <t>3,11,1</t>
  </si>
  <si>
    <t>Hałat Krzysztof</t>
  </si>
  <si>
    <t>3,11,7</t>
  </si>
  <si>
    <t>3,07,8</t>
  </si>
  <si>
    <t>Szymlak Adrian</t>
  </si>
  <si>
    <t>3,12,0</t>
  </si>
  <si>
    <t>Stęchły Błażej</t>
  </si>
  <si>
    <t>3,12,4</t>
  </si>
  <si>
    <t>3,12,8</t>
  </si>
  <si>
    <t>Łachut Stanisław</t>
  </si>
  <si>
    <t>3,12,1</t>
  </si>
  <si>
    <t>Grębosz Daniel</t>
  </si>
  <si>
    <t>3,13,5</t>
  </si>
  <si>
    <t>Szczypek Wojciech</t>
  </si>
  <si>
    <t>3,15,7</t>
  </si>
  <si>
    <t>3,16,5</t>
  </si>
  <si>
    <t>Czyż Rafał</t>
  </si>
  <si>
    <t>3,17,2</t>
  </si>
  <si>
    <t>Kiermasz Krzysztof</t>
  </si>
  <si>
    <t>3,20,6</t>
  </si>
  <si>
    <t>Osowski Mateusz</t>
  </si>
  <si>
    <t>3,21,2</t>
  </si>
  <si>
    <t>3,22,4</t>
  </si>
  <si>
    <t>Kwiatoń Daniel</t>
  </si>
  <si>
    <t>3,30,8</t>
  </si>
  <si>
    <t>1,02,00</t>
  </si>
  <si>
    <t>1,03,00</t>
  </si>
  <si>
    <t>Gardawski Gabriel</t>
  </si>
  <si>
    <t>Maroszek Szymon</t>
  </si>
  <si>
    <t>Lekki Dawid</t>
  </si>
  <si>
    <t>Pytel Sebastian</t>
  </si>
  <si>
    <t>Janaszkiewicz Wojciech</t>
  </si>
  <si>
    <t>Sodzawiczny Katrzyna</t>
  </si>
  <si>
    <t>Szafron Marlena</t>
  </si>
  <si>
    <t>Fornagiel Klaudia</t>
  </si>
  <si>
    <t>Kotarska Katarzyna</t>
  </si>
  <si>
    <t>Góra Paulina</t>
  </si>
  <si>
    <t>Langer Sylwia</t>
  </si>
  <si>
    <t>Węglarz Grażyna</t>
  </si>
  <si>
    <t>Socha Nadia</t>
  </si>
  <si>
    <t>Sornek Natalia</t>
  </si>
  <si>
    <t>Dziurosz Katarzyna</t>
  </si>
  <si>
    <t>Wrożyna Joanna</t>
  </si>
  <si>
    <t>Bortnowska Natalia</t>
  </si>
  <si>
    <t>Strokol Kinga</t>
  </si>
  <si>
    <t>Małek Mateusz</t>
  </si>
  <si>
    <t>Klepek Ireneusz</t>
  </si>
  <si>
    <t>Początek Piotr</t>
  </si>
  <si>
    <t>Walas Michał</t>
  </si>
  <si>
    <t>Pawłowski Maciej</t>
  </si>
  <si>
    <t>Żemła Kamil</t>
  </si>
  <si>
    <t>Kloc Dawid</t>
  </si>
  <si>
    <t>Gola Tomasz</t>
  </si>
  <si>
    <t>Witoszek Szymon</t>
  </si>
  <si>
    <t>Kozarowski Kamil</t>
  </si>
  <si>
    <t>Wadas Michał</t>
  </si>
  <si>
    <t>Żuk Izabella</t>
  </si>
  <si>
    <t>Sikora Klaudia</t>
  </si>
  <si>
    <t>Wiera Bogusława</t>
  </si>
  <si>
    <t>Piesiur Karolina</t>
  </si>
  <si>
    <t>Kawa Karolina</t>
  </si>
  <si>
    <t>Palka Magdalena</t>
  </si>
  <si>
    <t>Gruszka Adam</t>
  </si>
  <si>
    <t>Ogierman Oktawian</t>
  </si>
  <si>
    <t>Nowak Rafał</t>
  </si>
  <si>
    <t>Kamiński Kacper</t>
  </si>
  <si>
    <t>Król Patryk</t>
  </si>
  <si>
    <t>Mularz Monika</t>
  </si>
  <si>
    <t>Szafron Daria</t>
  </si>
  <si>
    <t>Piróg Marta</t>
  </si>
  <si>
    <t>Fotnagiel Klaudia</t>
  </si>
  <si>
    <t>Komarek Adriannna</t>
  </si>
  <si>
    <t>Żupa Dominika</t>
  </si>
  <si>
    <t>Jasiek Aleksandra</t>
  </si>
  <si>
    <t>Karolina Kawa</t>
  </si>
  <si>
    <t>Skorupka Adam</t>
  </si>
  <si>
    <t>Sobek Paweł</t>
  </si>
  <si>
    <t>Gawlak Katarzyna</t>
  </si>
  <si>
    <t>Waliczek Wiktoria</t>
  </si>
  <si>
    <t>Ćwiok Karolina</t>
  </si>
  <si>
    <t>Chlebowska Martyna</t>
  </si>
  <si>
    <t>Żagan Julia</t>
  </si>
  <si>
    <t>Maszudzinska Karolina</t>
  </si>
  <si>
    <t>Skrobol Paweł</t>
  </si>
  <si>
    <t>Przybyła Dawid</t>
  </si>
  <si>
    <t>Kokot Bartosz</t>
  </si>
  <si>
    <t>Skrobol Sławomir</t>
  </si>
  <si>
    <t>Skaźnik Aleksandra</t>
  </si>
  <si>
    <t>Szendera</t>
  </si>
  <si>
    <t>Janosz Ewelina</t>
  </si>
  <si>
    <t>Wala Kinga</t>
  </si>
  <si>
    <t>Gruszka Dominika</t>
  </si>
  <si>
    <t>Niesyto Kamila</t>
  </si>
  <si>
    <t>Staszak Justyna</t>
  </si>
  <si>
    <t>07.10.2009</t>
  </si>
  <si>
    <t>PG Gocz.</t>
  </si>
  <si>
    <t>Monsior Maria</t>
  </si>
  <si>
    <t>2,0,722</t>
  </si>
  <si>
    <t>Bajger Patrycja</t>
  </si>
  <si>
    <t>Wyrobek Gabriela</t>
  </si>
  <si>
    <t>Zientek Daria</t>
  </si>
  <si>
    <t>Kościelny Klaudia</t>
  </si>
  <si>
    <t>Beczała Jolanta</t>
  </si>
  <si>
    <t>Harazin Paulina</t>
  </si>
  <si>
    <t>17.</t>
  </si>
  <si>
    <t>18.</t>
  </si>
  <si>
    <t>19.</t>
  </si>
  <si>
    <t>20.</t>
  </si>
  <si>
    <t>21.</t>
  </si>
  <si>
    <t>22.</t>
  </si>
  <si>
    <t>23.</t>
  </si>
  <si>
    <t>3,00,78</t>
  </si>
  <si>
    <t>3,04,76</t>
  </si>
  <si>
    <t>3,08,09</t>
  </si>
  <si>
    <t>3,10,49</t>
  </si>
  <si>
    <t>3,10,84</t>
  </si>
  <si>
    <t>3,12,47</t>
  </si>
  <si>
    <t>3,16,52</t>
  </si>
  <si>
    <t>3,15,82</t>
  </si>
  <si>
    <t>3,17,86</t>
  </si>
  <si>
    <t>3,18,25</t>
  </si>
  <si>
    <t>3,18,81</t>
  </si>
  <si>
    <t>Pyś Wojciech</t>
  </si>
  <si>
    <t>3,25,62</t>
  </si>
  <si>
    <t>Pudełko Patryk</t>
  </si>
  <si>
    <t>Walak Kamil</t>
  </si>
  <si>
    <t>Waleczek Krzysztof</t>
  </si>
  <si>
    <t>Skoczyński Jakub</t>
  </si>
  <si>
    <t>Lasek Paweł</t>
  </si>
  <si>
    <t>Jarmusiewicz Kamil</t>
  </si>
  <si>
    <t>Pustelnik Marcin</t>
  </si>
  <si>
    <t>Gardawska Karina</t>
  </si>
  <si>
    <t>Ziebura Barbara</t>
  </si>
  <si>
    <t>Szymańska Agnieszka</t>
  </si>
  <si>
    <t>Safin Karolina</t>
  </si>
  <si>
    <t>Śliz Sylwia</t>
  </si>
  <si>
    <t>Duża Kinga</t>
  </si>
  <si>
    <t>Duda Barbara</t>
  </si>
  <si>
    <t>24.</t>
  </si>
  <si>
    <t>25.</t>
  </si>
  <si>
    <t>Piesiura Marcelina</t>
  </si>
  <si>
    <t>Konior Kinga</t>
  </si>
  <si>
    <t>Pająk Monika</t>
  </si>
  <si>
    <t>Tyrała Anna</t>
  </si>
  <si>
    <t>Skrzyńska Agata</t>
  </si>
  <si>
    <t>Gąska Kamil</t>
  </si>
  <si>
    <t>Kieruzel Szymon</t>
  </si>
  <si>
    <t>Langer Robert</t>
  </si>
  <si>
    <t>Gruszka Łukasz</t>
  </si>
  <si>
    <t>Piech Marcin</t>
  </si>
  <si>
    <t>1,03,53</t>
  </si>
  <si>
    <t>PG Goczałkowice</t>
  </si>
  <si>
    <t>Gańczarczyk Anna</t>
  </si>
  <si>
    <t>Szromek Dorota</t>
  </si>
  <si>
    <t>Zaczkiewicz Anna</t>
  </si>
  <si>
    <t>Druźbicka Agnieszka</t>
  </si>
  <si>
    <t>Kumor Jakub</t>
  </si>
  <si>
    <t>Żebrowski Maksymilian</t>
  </si>
  <si>
    <t>Gonska Kamil</t>
  </si>
  <si>
    <t>Jarząbek Piotr</t>
  </si>
  <si>
    <t>Blaszczyk Monika</t>
  </si>
  <si>
    <t>Michalik Magdalena</t>
  </si>
  <si>
    <t>Stawnicza Dominika</t>
  </si>
  <si>
    <t>Kuśka Aneta</t>
  </si>
  <si>
    <t>Tworórzka Klaudia</t>
  </si>
  <si>
    <t>Opiła Krystian</t>
  </si>
  <si>
    <t>Piekarczyk Szymon</t>
  </si>
  <si>
    <t>Skapczyk Dominik</t>
  </si>
  <si>
    <t>Bratek Robert</t>
  </si>
  <si>
    <t>Gruszka Marzena</t>
  </si>
  <si>
    <t>Pławecka Katarzyna</t>
  </si>
  <si>
    <t>Bojdoł Andrzej</t>
  </si>
  <si>
    <t>Balcerek Michał</t>
  </si>
  <si>
    <t>Machoń Mateusz</t>
  </si>
  <si>
    <t>Kukla Aleksandra</t>
  </si>
  <si>
    <t>Pająk Maja</t>
  </si>
  <si>
    <t>Drużbicka Agnieszka</t>
  </si>
  <si>
    <t>Pękała Aneta</t>
  </si>
  <si>
    <t>Kołek Kamil</t>
  </si>
  <si>
    <t>Stiskun Igor</t>
  </si>
  <si>
    <t>Kędzior Michał</t>
  </si>
  <si>
    <t>Buczek Łukasz</t>
  </si>
  <si>
    <t>Kraus Mateusz</t>
  </si>
  <si>
    <t>suma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</si>
</sst>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[$-415]d\ mmmm\ yyyy"/>
    <numFmt numFmtId="166" formatCode="0.000"/>
    <numFmt numFmtId="167" formatCode="0.0"/>
    <numFmt numFmtId="168" formatCode="0.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2" fillId="22" borderId="0" xfId="0" applyFont="1" applyFill="1" applyAlignment="1">
      <alignment horizontal="center"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10" borderId="0" xfId="0" applyFill="1" applyAlignment="1">
      <alignment/>
    </xf>
    <xf numFmtId="0" fontId="2" fillId="10" borderId="0" xfId="0" applyFont="1" applyFill="1" applyAlignment="1">
      <alignment horizontal="center"/>
    </xf>
    <xf numFmtId="0" fontId="0" fillId="10" borderId="0" xfId="0" applyFont="1" applyFill="1" applyAlignment="1">
      <alignment/>
    </xf>
    <xf numFmtId="0" fontId="2" fillId="10" borderId="0" xfId="0" applyFont="1" applyFill="1" applyAlignment="1">
      <alignment horizontal="center"/>
    </xf>
    <xf numFmtId="164" fontId="0" fillId="0" borderId="0" xfId="0" applyNumberFormat="1" applyAlignment="1">
      <alignment/>
    </xf>
    <xf numFmtId="0" fontId="2" fillId="8" borderId="0" xfId="0" applyFont="1" applyFill="1" applyAlignment="1">
      <alignment horizontal="center"/>
    </xf>
    <xf numFmtId="164" fontId="0" fillId="8" borderId="0" xfId="0" applyNumberFormat="1" applyFill="1" applyAlignment="1">
      <alignment/>
    </xf>
    <xf numFmtId="164" fontId="0" fillId="8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0" fontId="0" fillId="8" borderId="0" xfId="0" applyFill="1" applyAlignment="1">
      <alignment/>
    </xf>
    <xf numFmtId="164" fontId="0" fillId="22" borderId="0" xfId="0" applyNumberFormat="1" applyFill="1" applyAlignment="1">
      <alignment horizontal="center"/>
    </xf>
    <xf numFmtId="164" fontId="0" fillId="1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22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2" fontId="0" fillId="24" borderId="0" xfId="0" applyNumberFormat="1" applyFill="1" applyAlignment="1">
      <alignment horizontal="center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 horizontal="center"/>
    </xf>
    <xf numFmtId="0" fontId="0" fillId="25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2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0" xfId="0" applyBorder="1" applyAlignment="1">
      <alignment/>
    </xf>
    <xf numFmtId="1" fontId="0" fillId="8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" fontId="0" fillId="8" borderId="11" xfId="0" applyNumberFormat="1" applyFill="1" applyBorder="1" applyAlignment="1">
      <alignment horizontal="center"/>
    </xf>
    <xf numFmtId="0" fontId="0" fillId="26" borderId="10" xfId="0" applyFill="1" applyBorder="1" applyAlignment="1">
      <alignment/>
    </xf>
    <xf numFmtId="1" fontId="0" fillId="0" borderId="0" xfId="0" applyNumberFormat="1" applyAlignment="1">
      <alignment horizontal="center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0" fontId="2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2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168" fontId="0" fillId="15" borderId="0" xfId="0" applyNumberForma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2" fontId="0" fillId="14" borderId="0" xfId="0" applyNumberFormat="1" applyFill="1" applyAlignment="1">
      <alignment horizontal="center"/>
    </xf>
    <xf numFmtId="49" fontId="0" fillId="22" borderId="0" xfId="0" applyNumberFormat="1" applyFill="1" applyAlignment="1">
      <alignment horizontal="center"/>
    </xf>
    <xf numFmtId="1" fontId="0" fillId="10" borderId="0" xfId="0" applyNumberFormat="1" applyFont="1" applyFill="1" applyAlignment="1">
      <alignment horizontal="center"/>
    </xf>
    <xf numFmtId="2" fontId="0" fillId="15" borderId="0" xfId="0" applyNumberFormat="1" applyFill="1" applyAlignment="1">
      <alignment horizontal="center"/>
    </xf>
    <xf numFmtId="2" fontId="0" fillId="11" borderId="0" xfId="0" applyNumberForma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2" fontId="0" fillId="12" borderId="0" xfId="0" applyNumberFormat="1" applyFill="1" applyAlignment="1">
      <alignment horizontal="center"/>
    </xf>
    <xf numFmtId="0" fontId="0" fillId="2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49" fontId="0" fillId="26" borderId="10" xfId="0" applyNumberFormat="1" applyFill="1" applyBorder="1" applyAlignment="1">
      <alignment horizontal="center"/>
    </xf>
    <xf numFmtId="0" fontId="2" fillId="17" borderId="0" xfId="0" applyFont="1" applyFill="1" applyAlignment="1">
      <alignment horizontal="center"/>
    </xf>
    <xf numFmtId="0" fontId="0" fillId="27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13" borderId="10" xfId="0" applyFill="1" applyBorder="1" applyAlignment="1">
      <alignment/>
    </xf>
    <xf numFmtId="1" fontId="20" fillId="17" borderId="10" xfId="0" applyNumberFormat="1" applyFont="1" applyFill="1" applyBorder="1" applyAlignment="1">
      <alignment horizontal="center"/>
    </xf>
    <xf numFmtId="49" fontId="0" fillId="26" borderId="11" xfId="0" applyNumberFormat="1" applyFill="1" applyBorder="1" applyAlignment="1">
      <alignment horizontal="center"/>
    </xf>
    <xf numFmtId="0" fontId="0" fillId="27" borderId="11" xfId="0" applyFill="1" applyBorder="1" applyAlignment="1">
      <alignment/>
    </xf>
    <xf numFmtId="0" fontId="0" fillId="9" borderId="11" xfId="0" applyFill="1" applyBorder="1" applyAlignment="1">
      <alignment/>
    </xf>
    <xf numFmtId="0" fontId="0" fillId="13" borderId="11" xfId="0" applyFill="1" applyBorder="1" applyAlignment="1">
      <alignment/>
    </xf>
    <xf numFmtId="1" fontId="20" fillId="17" borderId="11" xfId="0" applyNumberFormat="1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0" borderId="12" xfId="0" applyBorder="1" applyAlignment="1">
      <alignment/>
    </xf>
    <xf numFmtId="2" fontId="0" fillId="14" borderId="12" xfId="0" applyNumberFormat="1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2" fontId="0" fillId="22" borderId="12" xfId="0" applyNumberFormat="1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2" fontId="0" fillId="15" borderId="12" xfId="0" applyNumberFormat="1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12" borderId="12" xfId="0" applyNumberFormat="1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12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0" borderId="14" xfId="0" applyBorder="1" applyAlignment="1">
      <alignment/>
    </xf>
    <xf numFmtId="2" fontId="0" fillId="12" borderId="14" xfId="0" applyNumberForma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2" fontId="0" fillId="15" borderId="14" xfId="0" applyNumberFormat="1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2" fontId="0" fillId="22" borderId="14" xfId="0" applyNumberFormat="1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168" fontId="0" fillId="15" borderId="12" xfId="0" applyNumberFormat="1" applyFill="1" applyBorder="1" applyAlignment="1">
      <alignment horizontal="center"/>
    </xf>
    <xf numFmtId="164" fontId="0" fillId="8" borderId="12" xfId="0" applyNumberFormat="1" applyFill="1" applyBorder="1" applyAlignment="1">
      <alignment horizontal="center"/>
    </xf>
    <xf numFmtId="1" fontId="0" fillId="8" borderId="12" xfId="0" applyNumberFormat="1" applyFill="1" applyBorder="1" applyAlignment="1">
      <alignment horizontal="center"/>
    </xf>
    <xf numFmtId="164" fontId="0" fillId="22" borderId="12" xfId="0" applyNumberFormat="1" applyFill="1" applyBorder="1" applyAlignment="1">
      <alignment horizontal="center"/>
    </xf>
    <xf numFmtId="49" fontId="0" fillId="22" borderId="12" xfId="0" applyNumberFormat="1" applyFill="1" applyBorder="1" applyAlignment="1">
      <alignment horizontal="center"/>
    </xf>
    <xf numFmtId="1" fontId="0" fillId="10" borderId="12" xfId="0" applyNumberFormat="1" applyFont="1" applyFill="1" applyBorder="1" applyAlignment="1">
      <alignment horizontal="center"/>
    </xf>
    <xf numFmtId="164" fontId="0" fillId="10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0" borderId="12" xfId="0" applyBorder="1" applyAlignment="1">
      <alignment/>
    </xf>
    <xf numFmtId="2" fontId="0" fillId="11" borderId="12" xfId="0" applyNumberForma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25" borderId="12" xfId="0" applyFill="1" applyBorder="1" applyAlignment="1">
      <alignment/>
    </xf>
    <xf numFmtId="0" fontId="0" fillId="25" borderId="12" xfId="0" applyFill="1" applyBorder="1" applyAlignment="1">
      <alignment/>
    </xf>
    <xf numFmtId="2" fontId="0" fillId="8" borderId="12" xfId="0" applyNumberForma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2" xfId="0" applyFill="1" applyBorder="1" applyAlignment="1">
      <alignment/>
    </xf>
    <xf numFmtId="0" fontId="0" fillId="0" borderId="12" xfId="0" applyBorder="1" applyAlignment="1">
      <alignment horizontal="left"/>
    </xf>
    <xf numFmtId="0" fontId="0" fillId="22" borderId="12" xfId="0" applyFill="1" applyBorder="1" applyAlignment="1">
      <alignment/>
    </xf>
    <xf numFmtId="0" fontId="0" fillId="10" borderId="12" xfId="0" applyFill="1" applyBorder="1" applyAlignment="1">
      <alignment/>
    </xf>
    <xf numFmtId="0" fontId="0" fillId="0" borderId="0" xfId="0" applyFill="1" applyAlignment="1">
      <alignment horizontal="left"/>
    </xf>
    <xf numFmtId="0" fontId="0" fillId="10" borderId="12" xfId="0" applyNumberFormat="1" applyFill="1" applyBorder="1" applyAlignment="1">
      <alignment horizontal="center"/>
    </xf>
    <xf numFmtId="0" fontId="0" fillId="0" borderId="13" xfId="0" applyBorder="1" applyAlignment="1">
      <alignment horizontal="left"/>
    </xf>
    <xf numFmtId="2" fontId="0" fillId="11" borderId="13" xfId="0" applyNumberFormat="1" applyFill="1" applyBorder="1" applyAlignment="1">
      <alignment horizontal="center"/>
    </xf>
    <xf numFmtId="0" fontId="0" fillId="0" borderId="14" xfId="0" applyBorder="1" applyAlignment="1">
      <alignment horizontal="left"/>
    </xf>
    <xf numFmtId="2" fontId="0" fillId="11" borderId="14" xfId="0" applyNumberForma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0" borderId="13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0" borderId="14" xfId="0" applyNumberForma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12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2" fillId="28" borderId="0" xfId="0" applyFont="1" applyFill="1" applyAlignment="1">
      <alignment horizontal="center"/>
    </xf>
    <xf numFmtId="0" fontId="0" fillId="28" borderId="12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12" xfId="0" applyFill="1" applyBorder="1" applyAlignment="1">
      <alignment/>
    </xf>
    <xf numFmtId="164" fontId="0" fillId="7" borderId="12" xfId="0" applyNumberFormat="1" applyFill="1" applyBorder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9.28125" style="0" customWidth="1"/>
    <col min="4" max="14" width="8.7109375" style="1" customWidth="1"/>
  </cols>
  <sheetData>
    <row r="2" spans="4:14" ht="12.75">
      <c r="D2" s="53"/>
      <c r="E2" s="29" t="s">
        <v>107</v>
      </c>
      <c r="F2" s="54"/>
      <c r="G2" s="5"/>
      <c r="H2" s="134" t="s">
        <v>203</v>
      </c>
      <c r="I2" s="7"/>
      <c r="J2" s="24"/>
      <c r="K2" s="5"/>
      <c r="L2" s="134"/>
      <c r="M2" s="7"/>
      <c r="N2" s="24"/>
    </row>
    <row r="3" spans="1:14" ht="12.75">
      <c r="A3" s="2" t="s">
        <v>2</v>
      </c>
      <c r="B3" s="2" t="s">
        <v>0</v>
      </c>
      <c r="C3" s="2" t="s">
        <v>1</v>
      </c>
      <c r="D3" s="53" t="s">
        <v>3</v>
      </c>
      <c r="E3" s="16" t="s">
        <v>4</v>
      </c>
      <c r="F3" s="53" t="s">
        <v>5</v>
      </c>
      <c r="G3" s="5" t="s">
        <v>3</v>
      </c>
      <c r="H3" s="135" t="s">
        <v>4</v>
      </c>
      <c r="I3" s="5" t="s">
        <v>5</v>
      </c>
      <c r="J3" s="12" t="s">
        <v>85</v>
      </c>
      <c r="K3" s="5" t="s">
        <v>3</v>
      </c>
      <c r="L3" s="135" t="s">
        <v>4</v>
      </c>
      <c r="M3" s="5" t="s">
        <v>5</v>
      </c>
      <c r="N3" s="12" t="s">
        <v>85</v>
      </c>
    </row>
    <row r="4" spans="1:14" ht="12.75">
      <c r="A4" s="80" t="s">
        <v>18</v>
      </c>
      <c r="B4" s="80" t="s">
        <v>8</v>
      </c>
      <c r="C4" s="80" t="s">
        <v>9</v>
      </c>
      <c r="D4" s="81">
        <v>13.71</v>
      </c>
      <c r="E4" s="119" t="s">
        <v>18</v>
      </c>
      <c r="F4" s="82">
        <v>18</v>
      </c>
      <c r="G4" s="83">
        <v>13.65</v>
      </c>
      <c r="H4" s="136" t="s">
        <v>18</v>
      </c>
      <c r="I4" s="84">
        <v>18</v>
      </c>
      <c r="J4" s="85">
        <f aca="true" t="shared" si="0" ref="J4:J28">F4+I4</f>
        <v>36</v>
      </c>
      <c r="K4" s="83"/>
      <c r="L4" s="136"/>
      <c r="M4" s="84"/>
      <c r="N4" s="85"/>
    </row>
    <row r="5" spans="1:14" ht="12.75">
      <c r="A5" t="s">
        <v>7</v>
      </c>
      <c r="B5" t="s">
        <v>11</v>
      </c>
      <c r="C5" t="s">
        <v>12</v>
      </c>
      <c r="D5" s="55">
        <v>14.02</v>
      </c>
      <c r="E5" s="29" t="s">
        <v>7</v>
      </c>
      <c r="F5" s="54">
        <v>17</v>
      </c>
      <c r="G5" s="27">
        <v>13.88</v>
      </c>
      <c r="H5" s="134" t="s">
        <v>10</v>
      </c>
      <c r="I5" s="7">
        <v>16</v>
      </c>
      <c r="J5" s="24">
        <f t="shared" si="0"/>
        <v>33</v>
      </c>
      <c r="K5" s="27"/>
      <c r="L5" s="134"/>
      <c r="M5" s="7"/>
      <c r="N5" s="24"/>
    </row>
    <row r="6" spans="1:14" ht="12.75">
      <c r="A6" s="80" t="s">
        <v>10</v>
      </c>
      <c r="B6" s="80" t="s">
        <v>176</v>
      </c>
      <c r="C6" s="80" t="s">
        <v>12</v>
      </c>
      <c r="D6" s="81">
        <v>14.16</v>
      </c>
      <c r="E6" s="119" t="s">
        <v>10</v>
      </c>
      <c r="F6" s="82">
        <v>16</v>
      </c>
      <c r="G6" s="83">
        <v>13.88</v>
      </c>
      <c r="H6" s="136" t="s">
        <v>10</v>
      </c>
      <c r="I6" s="84">
        <v>16</v>
      </c>
      <c r="J6" s="85">
        <f t="shared" si="0"/>
        <v>32</v>
      </c>
      <c r="K6" s="83"/>
      <c r="L6" s="136"/>
      <c r="M6" s="84"/>
      <c r="N6" s="85"/>
    </row>
    <row r="7" spans="1:14" ht="12.75">
      <c r="A7" t="s">
        <v>19</v>
      </c>
      <c r="B7" t="s">
        <v>16</v>
      </c>
      <c r="C7" t="s">
        <v>14</v>
      </c>
      <c r="D7" s="55">
        <v>14.41</v>
      </c>
      <c r="E7" s="29" t="s">
        <v>20</v>
      </c>
      <c r="F7" s="54">
        <v>14</v>
      </c>
      <c r="G7" s="27">
        <v>14.13</v>
      </c>
      <c r="H7" s="134" t="s">
        <v>20</v>
      </c>
      <c r="I7" s="7">
        <v>14</v>
      </c>
      <c r="J7" s="24">
        <f t="shared" si="0"/>
        <v>28</v>
      </c>
      <c r="K7" s="27"/>
      <c r="L7" s="134"/>
      <c r="M7" s="7"/>
      <c r="N7" s="24"/>
    </row>
    <row r="8" spans="1:14" ht="12.75">
      <c r="A8" s="80" t="s">
        <v>20</v>
      </c>
      <c r="B8" s="80" t="s">
        <v>13</v>
      </c>
      <c r="C8" s="80" t="s">
        <v>9</v>
      </c>
      <c r="D8" s="81">
        <v>14.26</v>
      </c>
      <c r="E8" s="119" t="s">
        <v>19</v>
      </c>
      <c r="F8" s="82">
        <v>15</v>
      </c>
      <c r="G8" s="83">
        <v>14.45</v>
      </c>
      <c r="H8" s="136" t="s">
        <v>22</v>
      </c>
      <c r="I8" s="84">
        <v>12</v>
      </c>
      <c r="J8" s="85">
        <f t="shared" si="0"/>
        <v>27</v>
      </c>
      <c r="K8" s="83"/>
      <c r="L8" s="136"/>
      <c r="M8" s="84"/>
      <c r="N8" s="85"/>
    </row>
    <row r="9" spans="1:14" ht="12.75">
      <c r="A9" t="s">
        <v>21</v>
      </c>
      <c r="B9" t="s">
        <v>178</v>
      </c>
      <c r="C9" t="s">
        <v>6</v>
      </c>
      <c r="D9" s="55">
        <v>14.43</v>
      </c>
      <c r="E9" s="29" t="s">
        <v>21</v>
      </c>
      <c r="F9" s="54">
        <v>13</v>
      </c>
      <c r="G9" s="27">
        <v>14.23</v>
      </c>
      <c r="H9" s="134" t="s">
        <v>21</v>
      </c>
      <c r="I9" s="7">
        <v>13</v>
      </c>
      <c r="J9" s="24">
        <f t="shared" si="0"/>
        <v>26</v>
      </c>
      <c r="K9" s="27"/>
      <c r="L9" s="134"/>
      <c r="M9" s="7"/>
      <c r="N9" s="24"/>
    </row>
    <row r="10" spans="1:14" ht="12.75">
      <c r="A10" s="80" t="s">
        <v>22</v>
      </c>
      <c r="B10" s="80" t="s">
        <v>240</v>
      </c>
      <c r="C10" s="80" t="s">
        <v>14</v>
      </c>
      <c r="D10" s="82"/>
      <c r="E10" s="119"/>
      <c r="F10" s="82"/>
      <c r="G10" s="83">
        <v>13.66</v>
      </c>
      <c r="H10" s="136" t="s">
        <v>7</v>
      </c>
      <c r="I10" s="84">
        <v>17</v>
      </c>
      <c r="J10" s="85">
        <f t="shared" si="0"/>
        <v>17</v>
      </c>
      <c r="K10" s="83"/>
      <c r="L10" s="136"/>
      <c r="M10" s="84"/>
      <c r="N10" s="85"/>
    </row>
    <row r="11" spans="1:14" ht="12.75">
      <c r="A11" t="s">
        <v>23</v>
      </c>
      <c r="B11" t="s">
        <v>181</v>
      </c>
      <c r="C11" t="s">
        <v>6</v>
      </c>
      <c r="D11" s="55">
        <v>15.65</v>
      </c>
      <c r="E11" s="29" t="s">
        <v>27</v>
      </c>
      <c r="F11" s="54">
        <v>7</v>
      </c>
      <c r="G11" s="27">
        <v>15.26</v>
      </c>
      <c r="H11" s="134" t="s">
        <v>26</v>
      </c>
      <c r="I11" s="7">
        <v>8</v>
      </c>
      <c r="J11" s="24">
        <f t="shared" si="0"/>
        <v>15</v>
      </c>
      <c r="K11" s="27"/>
      <c r="L11" s="134"/>
      <c r="M11" s="7"/>
      <c r="N11" s="24"/>
    </row>
    <row r="12" spans="1:14" ht="12.75">
      <c r="A12" s="80" t="s">
        <v>24</v>
      </c>
      <c r="B12" s="80" t="s">
        <v>179</v>
      </c>
      <c r="C12" s="80" t="s">
        <v>15</v>
      </c>
      <c r="D12" s="81">
        <v>14.7</v>
      </c>
      <c r="E12" s="119" t="s">
        <v>22</v>
      </c>
      <c r="F12" s="82">
        <v>12</v>
      </c>
      <c r="G12" s="83"/>
      <c r="H12" s="136"/>
      <c r="I12" s="84"/>
      <c r="J12" s="85">
        <f t="shared" si="0"/>
        <v>12</v>
      </c>
      <c r="K12" s="83"/>
      <c r="L12" s="136"/>
      <c r="M12" s="84"/>
      <c r="N12" s="85"/>
    </row>
    <row r="13" spans="1:14" ht="12.75">
      <c r="A13" t="s">
        <v>25</v>
      </c>
      <c r="B13" s="34" t="s">
        <v>69</v>
      </c>
      <c r="C13" s="34" t="s">
        <v>15</v>
      </c>
      <c r="D13" s="54"/>
      <c r="E13" s="29"/>
      <c r="F13" s="54"/>
      <c r="G13" s="27">
        <v>14.82</v>
      </c>
      <c r="H13" s="134" t="s">
        <v>23</v>
      </c>
      <c r="I13" s="7">
        <v>11</v>
      </c>
      <c r="J13" s="24">
        <f t="shared" si="0"/>
        <v>11</v>
      </c>
      <c r="K13" s="27"/>
      <c r="L13" s="134"/>
      <c r="M13" s="7"/>
      <c r="N13" s="24"/>
    </row>
    <row r="14" spans="1:14" ht="12.75">
      <c r="A14" s="80" t="s">
        <v>26</v>
      </c>
      <c r="B14" s="80" t="s">
        <v>183</v>
      </c>
      <c r="C14" s="80" t="s">
        <v>14</v>
      </c>
      <c r="D14" s="81">
        <v>15.06</v>
      </c>
      <c r="E14" s="119" t="s">
        <v>23</v>
      </c>
      <c r="F14" s="82">
        <v>11</v>
      </c>
      <c r="G14" s="83"/>
      <c r="H14" s="136"/>
      <c r="I14" s="84"/>
      <c r="J14" s="85">
        <f t="shared" si="0"/>
        <v>11</v>
      </c>
      <c r="K14" s="83"/>
      <c r="L14" s="136"/>
      <c r="M14" s="84"/>
      <c r="N14" s="85"/>
    </row>
    <row r="15" spans="1:14" ht="12.75">
      <c r="A15" t="s">
        <v>27</v>
      </c>
      <c r="B15" s="34" t="s">
        <v>241</v>
      </c>
      <c r="C15" s="34" t="s">
        <v>204</v>
      </c>
      <c r="D15" s="54"/>
      <c r="E15" s="29"/>
      <c r="F15" s="54"/>
      <c r="G15" s="27">
        <v>15.06</v>
      </c>
      <c r="H15" s="134" t="s">
        <v>24</v>
      </c>
      <c r="I15" s="7">
        <v>10</v>
      </c>
      <c r="J15" s="24">
        <f t="shared" si="0"/>
        <v>10</v>
      </c>
      <c r="K15" s="27"/>
      <c r="L15" s="134"/>
      <c r="M15" s="7"/>
      <c r="N15" s="24"/>
    </row>
    <row r="16" spans="1:14" ht="12.75">
      <c r="A16" s="80" t="s">
        <v>28</v>
      </c>
      <c r="B16" s="80" t="s">
        <v>180</v>
      </c>
      <c r="C16" s="80" t="s">
        <v>6</v>
      </c>
      <c r="D16" s="81">
        <v>15.38</v>
      </c>
      <c r="E16" s="119" t="s">
        <v>24</v>
      </c>
      <c r="F16" s="82">
        <v>10</v>
      </c>
      <c r="G16" s="83"/>
      <c r="H16" s="136"/>
      <c r="I16" s="84"/>
      <c r="J16" s="85">
        <f t="shared" si="0"/>
        <v>10</v>
      </c>
      <c r="K16" s="83"/>
      <c r="L16" s="136"/>
      <c r="M16" s="84"/>
      <c r="N16" s="85"/>
    </row>
    <row r="17" spans="1:14" ht="12.75">
      <c r="A17" t="s">
        <v>29</v>
      </c>
      <c r="B17" s="34" t="s">
        <v>244</v>
      </c>
      <c r="C17" s="34" t="s">
        <v>204</v>
      </c>
      <c r="D17" s="54"/>
      <c r="E17" s="29"/>
      <c r="F17" s="54"/>
      <c r="G17" s="27">
        <v>15.22</v>
      </c>
      <c r="H17" s="134" t="s">
        <v>25</v>
      </c>
      <c r="I17" s="7">
        <v>9</v>
      </c>
      <c r="J17" s="24">
        <f t="shared" si="0"/>
        <v>9</v>
      </c>
      <c r="K17" s="27"/>
      <c r="L17" s="134"/>
      <c r="M17" s="7"/>
      <c r="N17" s="24"/>
    </row>
    <row r="18" spans="1:14" ht="12.75">
      <c r="A18" s="80" t="s">
        <v>30</v>
      </c>
      <c r="B18" s="80" t="s">
        <v>100</v>
      </c>
      <c r="C18" s="80" t="s">
        <v>12</v>
      </c>
      <c r="D18" s="81">
        <v>15.41</v>
      </c>
      <c r="E18" s="119" t="s">
        <v>25</v>
      </c>
      <c r="F18" s="82">
        <v>9</v>
      </c>
      <c r="G18" s="83"/>
      <c r="H18" s="136"/>
      <c r="I18" s="84"/>
      <c r="J18" s="85">
        <f t="shared" si="0"/>
        <v>9</v>
      </c>
      <c r="K18" s="83"/>
      <c r="L18" s="136"/>
      <c r="M18" s="84"/>
      <c r="N18" s="85"/>
    </row>
    <row r="19" spans="1:14" ht="12.75">
      <c r="A19" t="s">
        <v>31</v>
      </c>
      <c r="B19" t="s">
        <v>177</v>
      </c>
      <c r="C19" t="s">
        <v>14</v>
      </c>
      <c r="D19" s="55">
        <v>15.61</v>
      </c>
      <c r="E19" s="29" t="s">
        <v>26</v>
      </c>
      <c r="F19" s="54">
        <v>8</v>
      </c>
      <c r="G19" s="27"/>
      <c r="H19" s="134"/>
      <c r="I19" s="7"/>
      <c r="J19" s="24">
        <f t="shared" si="0"/>
        <v>8</v>
      </c>
      <c r="K19" s="27"/>
      <c r="L19" s="134"/>
      <c r="M19" s="7"/>
      <c r="N19" s="24"/>
    </row>
    <row r="20" spans="1:14" ht="12.75">
      <c r="A20" s="80" t="s">
        <v>213</v>
      </c>
      <c r="B20" s="86" t="s">
        <v>246</v>
      </c>
      <c r="C20" s="86" t="s">
        <v>204</v>
      </c>
      <c r="D20" s="82"/>
      <c r="E20" s="119"/>
      <c r="F20" s="82"/>
      <c r="G20" s="83">
        <v>15.37</v>
      </c>
      <c r="H20" s="136" t="s">
        <v>27</v>
      </c>
      <c r="I20" s="84">
        <v>7</v>
      </c>
      <c r="J20" s="85">
        <f t="shared" si="0"/>
        <v>7</v>
      </c>
      <c r="K20" s="83"/>
      <c r="L20" s="136"/>
      <c r="M20" s="84"/>
      <c r="N20" s="85"/>
    </row>
    <row r="21" spans="1:14" ht="12.75">
      <c r="A21" t="s">
        <v>214</v>
      </c>
      <c r="B21" s="34" t="s">
        <v>198</v>
      </c>
      <c r="C21" s="34" t="s">
        <v>14</v>
      </c>
      <c r="D21" s="54"/>
      <c r="E21" s="29"/>
      <c r="F21" s="54"/>
      <c r="G21" s="27">
        <v>15.49</v>
      </c>
      <c r="H21" s="134" t="s">
        <v>28</v>
      </c>
      <c r="I21" s="7">
        <v>6</v>
      </c>
      <c r="J21" s="24">
        <f t="shared" si="0"/>
        <v>6</v>
      </c>
      <c r="K21" s="27"/>
      <c r="L21" s="134"/>
      <c r="M21" s="7"/>
      <c r="N21" s="24"/>
    </row>
    <row r="22" spans="1:14" ht="12.75">
      <c r="A22" s="80" t="s">
        <v>215</v>
      </c>
      <c r="B22" s="80" t="s">
        <v>74</v>
      </c>
      <c r="C22" s="80" t="s">
        <v>9</v>
      </c>
      <c r="D22" s="81">
        <v>16.02</v>
      </c>
      <c r="E22" s="119" t="s">
        <v>28</v>
      </c>
      <c r="F22" s="82">
        <v>6</v>
      </c>
      <c r="G22" s="83"/>
      <c r="H22" s="136"/>
      <c r="I22" s="84"/>
      <c r="J22" s="85">
        <f t="shared" si="0"/>
        <v>6</v>
      </c>
      <c r="K22" s="83"/>
      <c r="L22" s="136"/>
      <c r="M22" s="84"/>
      <c r="N22" s="85"/>
    </row>
    <row r="23" spans="1:14" ht="12.75">
      <c r="A23" t="s">
        <v>216</v>
      </c>
      <c r="B23" s="34" t="s">
        <v>242</v>
      </c>
      <c r="C23" s="34" t="s">
        <v>9</v>
      </c>
      <c r="D23" s="54"/>
      <c r="E23" s="29"/>
      <c r="F23" s="54"/>
      <c r="G23" s="27">
        <v>16.04</v>
      </c>
      <c r="H23" s="134" t="s">
        <v>29</v>
      </c>
      <c r="I23" s="7">
        <v>5</v>
      </c>
      <c r="J23" s="24">
        <f t="shared" si="0"/>
        <v>5</v>
      </c>
      <c r="K23" s="27"/>
      <c r="L23" s="134"/>
      <c r="M23" s="7"/>
      <c r="N23" s="24"/>
    </row>
    <row r="24" spans="1:14" ht="12.75">
      <c r="A24" s="80" t="s">
        <v>217</v>
      </c>
      <c r="B24" s="80" t="s">
        <v>142</v>
      </c>
      <c r="C24" s="80" t="s">
        <v>204</v>
      </c>
      <c r="D24" s="81">
        <v>16.36</v>
      </c>
      <c r="E24" s="119" t="s">
        <v>29</v>
      </c>
      <c r="F24" s="82">
        <v>5</v>
      </c>
      <c r="G24" s="83"/>
      <c r="H24" s="136"/>
      <c r="I24" s="84"/>
      <c r="J24" s="85">
        <f t="shared" si="0"/>
        <v>5</v>
      </c>
      <c r="K24" s="83"/>
      <c r="L24" s="136"/>
      <c r="M24" s="84"/>
      <c r="N24" s="85"/>
    </row>
    <row r="25" spans="1:14" ht="12.75">
      <c r="A25" t="s">
        <v>218</v>
      </c>
      <c r="B25" s="34" t="s">
        <v>245</v>
      </c>
      <c r="C25" s="34" t="s">
        <v>204</v>
      </c>
      <c r="D25" s="54"/>
      <c r="E25" s="29"/>
      <c r="F25" s="54"/>
      <c r="G25" s="27">
        <v>16.07</v>
      </c>
      <c r="H25" s="134" t="s">
        <v>30</v>
      </c>
      <c r="I25" s="7">
        <v>4</v>
      </c>
      <c r="J25" s="24">
        <f t="shared" si="0"/>
        <v>4</v>
      </c>
      <c r="K25" s="27"/>
      <c r="L25" s="134"/>
      <c r="M25" s="7"/>
      <c r="N25" s="24"/>
    </row>
    <row r="26" spans="1:14" ht="12.75">
      <c r="A26" s="80" t="s">
        <v>219</v>
      </c>
      <c r="B26" s="80" t="s">
        <v>153</v>
      </c>
      <c r="C26" s="80" t="s">
        <v>15</v>
      </c>
      <c r="D26" s="81">
        <v>17.76</v>
      </c>
      <c r="E26" s="119" t="s">
        <v>30</v>
      </c>
      <c r="F26" s="82">
        <v>4</v>
      </c>
      <c r="G26" s="83"/>
      <c r="H26" s="136"/>
      <c r="I26" s="84"/>
      <c r="J26" s="85">
        <f t="shared" si="0"/>
        <v>4</v>
      </c>
      <c r="K26" s="83"/>
      <c r="L26" s="136"/>
      <c r="M26" s="84"/>
      <c r="N26" s="85"/>
    </row>
    <row r="27" spans="1:14" ht="12.75">
      <c r="A27" t="s">
        <v>247</v>
      </c>
      <c r="B27" s="34" t="s">
        <v>243</v>
      </c>
      <c r="C27" s="34" t="s">
        <v>9</v>
      </c>
      <c r="D27" s="54"/>
      <c r="E27" s="29"/>
      <c r="F27" s="54"/>
      <c r="G27" s="27">
        <v>16.65</v>
      </c>
      <c r="H27" s="134" t="s">
        <v>31</v>
      </c>
      <c r="I27" s="7">
        <v>3</v>
      </c>
      <c r="J27" s="24">
        <f t="shared" si="0"/>
        <v>3</v>
      </c>
      <c r="K27" s="27"/>
      <c r="L27" s="134"/>
      <c r="M27" s="7"/>
      <c r="N27" s="24"/>
    </row>
    <row r="28" spans="1:14" ht="12.75">
      <c r="A28" s="80" t="s">
        <v>248</v>
      </c>
      <c r="B28" s="80" t="s">
        <v>182</v>
      </c>
      <c r="C28" s="80" t="s">
        <v>15</v>
      </c>
      <c r="D28" s="81">
        <v>18.46</v>
      </c>
      <c r="E28" s="119" t="s">
        <v>31</v>
      </c>
      <c r="F28" s="82">
        <v>3</v>
      </c>
      <c r="G28" s="83"/>
      <c r="H28" s="136"/>
      <c r="I28" s="84"/>
      <c r="J28" s="85">
        <f t="shared" si="0"/>
        <v>3</v>
      </c>
      <c r="K28" s="83"/>
      <c r="L28" s="136"/>
      <c r="M28" s="84"/>
      <c r="N28" s="85"/>
    </row>
    <row r="29" spans="2:14" ht="12.75">
      <c r="B29" s="34"/>
      <c r="C29" s="34"/>
      <c r="D29" s="36"/>
      <c r="E29" s="35"/>
      <c r="F29" s="35"/>
      <c r="G29" s="27"/>
      <c r="H29" s="134"/>
      <c r="I29" s="7"/>
      <c r="J29" s="24"/>
      <c r="K29" s="27"/>
      <c r="L29" s="7"/>
      <c r="M29" s="7"/>
      <c r="N29" s="24"/>
    </row>
    <row r="30" spans="2:14" ht="12.75">
      <c r="B30" s="34"/>
      <c r="C30" s="34"/>
      <c r="D30" s="35"/>
      <c r="E30" s="35"/>
      <c r="F30" s="35"/>
      <c r="G30" s="26"/>
      <c r="K30" s="27"/>
      <c r="L30" s="7"/>
      <c r="M30" s="7"/>
      <c r="N30" s="24"/>
    </row>
    <row r="31" spans="2:14" ht="12.75">
      <c r="B31" s="34"/>
      <c r="C31" s="34"/>
      <c r="D31" s="37"/>
      <c r="E31" s="35"/>
      <c r="F31" s="35"/>
      <c r="G31" s="26"/>
      <c r="K31" s="27"/>
      <c r="L31" s="7"/>
      <c r="M31" s="7"/>
      <c r="N31" s="24"/>
    </row>
    <row r="32" spans="2:14" ht="12.75">
      <c r="B32" s="34"/>
      <c r="C32" s="34"/>
      <c r="D32" s="35"/>
      <c r="E32" s="35"/>
      <c r="F32" s="35"/>
      <c r="G32" s="26"/>
      <c r="K32" s="27"/>
      <c r="L32" s="7"/>
      <c r="M32" s="7"/>
      <c r="N32" s="24"/>
    </row>
    <row r="33" spans="2:14" ht="12.75">
      <c r="B33" s="34"/>
      <c r="C33" s="34"/>
      <c r="D33" s="35"/>
      <c r="E33" s="35"/>
      <c r="F33" s="35"/>
      <c r="G33" s="26"/>
      <c r="K33" s="27"/>
      <c r="L33" s="7"/>
      <c r="M33" s="7"/>
      <c r="N33" s="24"/>
    </row>
    <row r="34" spans="2:14" ht="12.75">
      <c r="B34" s="34"/>
      <c r="C34" s="34"/>
      <c r="D34" s="35"/>
      <c r="E34" s="35"/>
      <c r="F34" s="35"/>
      <c r="G34" s="26"/>
      <c r="K34" s="27"/>
      <c r="L34" s="7"/>
      <c r="M34" s="7"/>
      <c r="N34" s="24"/>
    </row>
    <row r="35" spans="2:14" ht="12.75">
      <c r="B35" s="34"/>
      <c r="C35" s="34"/>
      <c r="D35" s="35"/>
      <c r="E35" s="35"/>
      <c r="F35" s="35"/>
      <c r="G35" s="26"/>
      <c r="K35" s="27"/>
      <c r="L35" s="7"/>
      <c r="M35" s="7"/>
      <c r="N35" s="24"/>
    </row>
    <row r="36" spans="2:14" ht="12.75">
      <c r="B36" s="34"/>
      <c r="C36" s="34"/>
      <c r="D36" s="35"/>
      <c r="E36" s="35"/>
      <c r="F36" s="35"/>
      <c r="G36" s="26"/>
      <c r="K36" s="27"/>
      <c r="L36" s="7"/>
      <c r="M36" s="7"/>
      <c r="N36" s="24"/>
    </row>
    <row r="37" spans="2:14" ht="12.75">
      <c r="B37" s="34"/>
      <c r="C37" s="34"/>
      <c r="D37" s="37"/>
      <c r="E37" s="35"/>
      <c r="F37" s="35"/>
      <c r="G37" s="26"/>
      <c r="K37" s="27"/>
      <c r="L37" s="7"/>
      <c r="M37" s="7"/>
      <c r="N37" s="24"/>
    </row>
    <row r="38" spans="2:14" ht="12.75">
      <c r="B38" s="34"/>
      <c r="C38" s="34"/>
      <c r="D38" s="37"/>
      <c r="E38" s="35"/>
      <c r="F38" s="35"/>
      <c r="G38" s="26"/>
      <c r="K38" s="27"/>
      <c r="L38" s="7"/>
      <c r="M38" s="7"/>
      <c r="N38" s="24"/>
    </row>
    <row r="39" spans="2:14" ht="12.75">
      <c r="B39" s="34"/>
      <c r="C39" s="34"/>
      <c r="D39" s="35"/>
      <c r="E39" s="35"/>
      <c r="F39" s="35"/>
      <c r="G39" s="26"/>
      <c r="K39" s="27"/>
      <c r="L39" s="7"/>
      <c r="M39" s="7"/>
      <c r="N39" s="24"/>
    </row>
    <row r="40" spans="2:14" ht="12.75">
      <c r="B40" s="34"/>
      <c r="C40" s="34"/>
      <c r="D40" s="35"/>
      <c r="E40" s="35"/>
      <c r="F40" s="35"/>
      <c r="G40" s="26"/>
      <c r="K40" s="27"/>
      <c r="L40" s="7"/>
      <c r="M40" s="7"/>
      <c r="N40" s="24"/>
    </row>
    <row r="41" spans="2:14" ht="12.75">
      <c r="B41" s="34"/>
      <c r="C41" s="34"/>
      <c r="D41" s="35"/>
      <c r="E41" s="35"/>
      <c r="F41" s="35"/>
      <c r="G41" s="26"/>
      <c r="K41" s="27"/>
      <c r="L41" s="7"/>
      <c r="M41" s="7"/>
      <c r="N41" s="24"/>
    </row>
    <row r="42" spans="2:14" ht="12.75">
      <c r="B42" s="34"/>
      <c r="C42" s="34"/>
      <c r="D42" s="35"/>
      <c r="E42" s="35"/>
      <c r="F42" s="35"/>
      <c r="K42" s="27"/>
      <c r="L42" s="7"/>
      <c r="M42" s="7"/>
      <c r="N42" s="24"/>
    </row>
    <row r="43" spans="2:14" ht="12.75">
      <c r="B43" s="34"/>
      <c r="C43" s="34"/>
      <c r="D43" s="35"/>
      <c r="E43" s="35"/>
      <c r="F43" s="35"/>
      <c r="K43" s="27"/>
      <c r="L43" s="7"/>
      <c r="M43" s="7"/>
      <c r="N43" s="24"/>
    </row>
    <row r="44" spans="2:14" ht="12.75">
      <c r="B44" s="34"/>
      <c r="C44" s="34"/>
      <c r="D44" s="35"/>
      <c r="E44" s="35"/>
      <c r="F44" s="35"/>
      <c r="K44" s="27"/>
      <c r="L44" s="7"/>
      <c r="M44" s="7"/>
      <c r="N44" s="24"/>
    </row>
    <row r="45" spans="2:14" ht="12.75">
      <c r="B45" s="34"/>
      <c r="C45" s="34"/>
      <c r="D45" s="35"/>
      <c r="E45" s="35"/>
      <c r="F45" s="35"/>
      <c r="K45" s="27"/>
      <c r="L45" s="7"/>
      <c r="M45" s="7"/>
      <c r="N45" s="24"/>
    </row>
    <row r="46" spans="2:11" ht="12.75">
      <c r="B46" s="34"/>
      <c r="C46" s="34"/>
      <c r="D46" s="35"/>
      <c r="E46" s="35"/>
      <c r="F46" s="35"/>
      <c r="K46" s="26"/>
    </row>
    <row r="47" ht="12.75">
      <c r="K47" s="26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66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9.28125" style="0" customWidth="1"/>
    <col min="4" max="6" width="8.7109375" style="0" customWidth="1"/>
    <col min="7" max="14" width="8.7109375" style="1" customWidth="1"/>
  </cols>
  <sheetData>
    <row r="2" spans="4:14" ht="12.75">
      <c r="D2" s="16"/>
      <c r="E2" s="20" t="s">
        <v>107</v>
      </c>
      <c r="F2" s="20"/>
      <c r="G2" s="5"/>
      <c r="H2" s="7" t="s">
        <v>203</v>
      </c>
      <c r="I2" s="7"/>
      <c r="J2" s="24"/>
      <c r="K2" s="5"/>
      <c r="L2" s="7"/>
      <c r="M2" s="7"/>
      <c r="N2" s="24"/>
    </row>
    <row r="3" spans="1:14" ht="12.75">
      <c r="A3" s="2" t="s">
        <v>2</v>
      </c>
      <c r="B3" s="2" t="s">
        <v>0</v>
      </c>
      <c r="C3" s="2" t="s">
        <v>1</v>
      </c>
      <c r="D3" s="16" t="s">
        <v>3</v>
      </c>
      <c r="E3" s="16" t="s">
        <v>4</v>
      </c>
      <c r="F3" s="16" t="s">
        <v>5</v>
      </c>
      <c r="G3" s="5" t="s">
        <v>3</v>
      </c>
      <c r="H3" s="135" t="s">
        <v>4</v>
      </c>
      <c r="I3" s="5" t="s">
        <v>5</v>
      </c>
      <c r="J3" s="12" t="s">
        <v>85</v>
      </c>
      <c r="K3" s="5" t="s">
        <v>3</v>
      </c>
      <c r="L3" s="135" t="s">
        <v>4</v>
      </c>
      <c r="M3" s="5" t="s">
        <v>5</v>
      </c>
      <c r="N3" s="12" t="s">
        <v>85</v>
      </c>
    </row>
    <row r="4" spans="1:14" ht="12.75">
      <c r="A4" s="89" t="s">
        <v>18</v>
      </c>
      <c r="B4" s="80" t="s">
        <v>8</v>
      </c>
      <c r="C4" s="80" t="s">
        <v>9</v>
      </c>
      <c r="D4" s="118">
        <v>4.77</v>
      </c>
      <c r="E4" s="119" t="s">
        <v>7</v>
      </c>
      <c r="F4" s="119">
        <v>17</v>
      </c>
      <c r="G4" s="83">
        <v>5.12</v>
      </c>
      <c r="H4" s="136" t="s">
        <v>18</v>
      </c>
      <c r="I4" s="84">
        <v>18</v>
      </c>
      <c r="J4" s="85">
        <f aca="true" t="shared" si="0" ref="J4:J27">F4+I4</f>
        <v>35</v>
      </c>
      <c r="K4" s="83"/>
      <c r="L4" s="136"/>
      <c r="M4" s="84"/>
      <c r="N4" s="85"/>
    </row>
    <row r="5" spans="1:14" ht="12.75">
      <c r="A5" s="1" t="s">
        <v>7</v>
      </c>
      <c r="B5" t="s">
        <v>11</v>
      </c>
      <c r="C5" t="s">
        <v>12</v>
      </c>
      <c r="D5" s="28">
        <v>5.06</v>
      </c>
      <c r="E5" s="29" t="s">
        <v>18</v>
      </c>
      <c r="F5" s="29">
        <v>18</v>
      </c>
      <c r="G5" s="27">
        <v>4.31</v>
      </c>
      <c r="H5" s="134" t="s">
        <v>19</v>
      </c>
      <c r="I5" s="7">
        <v>15</v>
      </c>
      <c r="J5" s="24">
        <f t="shared" si="0"/>
        <v>33</v>
      </c>
      <c r="K5" s="27"/>
      <c r="L5" s="134"/>
      <c r="M5" s="7"/>
      <c r="N5" s="24"/>
    </row>
    <row r="6" spans="1:14" ht="12.75">
      <c r="A6" s="89" t="s">
        <v>10</v>
      </c>
      <c r="B6" s="80" t="s">
        <v>17</v>
      </c>
      <c r="C6" s="80" t="s">
        <v>12</v>
      </c>
      <c r="D6" s="118">
        <v>4.4</v>
      </c>
      <c r="E6" s="119" t="s">
        <v>22</v>
      </c>
      <c r="F6" s="119">
        <v>12</v>
      </c>
      <c r="G6" s="83">
        <v>4.41</v>
      </c>
      <c r="H6" s="136" t="s">
        <v>10</v>
      </c>
      <c r="I6" s="84">
        <v>16</v>
      </c>
      <c r="J6" s="85">
        <f t="shared" si="0"/>
        <v>28</v>
      </c>
      <c r="K6" s="83"/>
      <c r="L6" s="136"/>
      <c r="M6" s="84"/>
      <c r="N6" s="85"/>
    </row>
    <row r="7" spans="1:14" ht="12.75">
      <c r="A7" s="1" t="s">
        <v>19</v>
      </c>
      <c r="B7" t="s">
        <v>68</v>
      </c>
      <c r="C7" t="s">
        <v>6</v>
      </c>
      <c r="D7" s="28">
        <v>4.57</v>
      </c>
      <c r="E7" s="29" t="s">
        <v>19</v>
      </c>
      <c r="F7" s="29">
        <v>15</v>
      </c>
      <c r="G7" s="27">
        <v>4.05</v>
      </c>
      <c r="H7" s="134" t="s">
        <v>22</v>
      </c>
      <c r="I7" s="7">
        <v>12</v>
      </c>
      <c r="J7" s="24">
        <f t="shared" si="0"/>
        <v>27</v>
      </c>
      <c r="K7" s="27"/>
      <c r="L7" s="134"/>
      <c r="M7" s="7"/>
      <c r="N7" s="24"/>
    </row>
    <row r="8" spans="1:14" ht="12.75">
      <c r="A8" s="89" t="s">
        <v>20</v>
      </c>
      <c r="B8" s="80" t="s">
        <v>55</v>
      </c>
      <c r="C8" s="80" t="s">
        <v>14</v>
      </c>
      <c r="D8" s="118">
        <v>4.49</v>
      </c>
      <c r="E8" s="119" t="s">
        <v>20</v>
      </c>
      <c r="F8" s="119">
        <v>14</v>
      </c>
      <c r="G8" s="83">
        <v>4.1</v>
      </c>
      <c r="H8" s="136" t="s">
        <v>21</v>
      </c>
      <c r="I8" s="84">
        <v>13</v>
      </c>
      <c r="J8" s="85">
        <f t="shared" si="0"/>
        <v>27</v>
      </c>
      <c r="K8" s="83"/>
      <c r="L8" s="136"/>
      <c r="M8" s="84"/>
      <c r="N8" s="85"/>
    </row>
    <row r="9" spans="1:14" ht="12.75">
      <c r="A9" s="1" t="s">
        <v>21</v>
      </c>
      <c r="B9" t="s">
        <v>13</v>
      </c>
      <c r="C9" t="s">
        <v>9</v>
      </c>
      <c r="D9" s="28">
        <v>4.21</v>
      </c>
      <c r="E9" s="29" t="s">
        <v>24</v>
      </c>
      <c r="F9" s="29">
        <v>10</v>
      </c>
      <c r="G9" s="27">
        <v>4.19</v>
      </c>
      <c r="H9" s="134" t="s">
        <v>20</v>
      </c>
      <c r="I9" s="7">
        <v>14</v>
      </c>
      <c r="J9" s="24">
        <f t="shared" si="0"/>
        <v>24</v>
      </c>
      <c r="K9" s="27"/>
      <c r="L9" s="134"/>
      <c r="M9" s="7"/>
      <c r="N9" s="24"/>
    </row>
    <row r="10" spans="1:14" ht="12.75">
      <c r="A10" s="89" t="s">
        <v>22</v>
      </c>
      <c r="B10" s="80" t="s">
        <v>43</v>
      </c>
      <c r="C10" s="80" t="s">
        <v>14</v>
      </c>
      <c r="D10" s="118">
        <v>4.23</v>
      </c>
      <c r="E10" s="119" t="s">
        <v>23</v>
      </c>
      <c r="F10" s="119">
        <v>11</v>
      </c>
      <c r="G10" s="83">
        <v>3.45</v>
      </c>
      <c r="H10" s="136" t="s">
        <v>26</v>
      </c>
      <c r="I10" s="84">
        <v>8</v>
      </c>
      <c r="J10" s="85">
        <f t="shared" si="0"/>
        <v>19</v>
      </c>
      <c r="K10" s="83"/>
      <c r="L10" s="136"/>
      <c r="M10" s="84"/>
      <c r="N10" s="85"/>
    </row>
    <row r="11" spans="1:14" ht="12.75">
      <c r="A11" s="1" t="s">
        <v>23</v>
      </c>
      <c r="B11" t="s">
        <v>178</v>
      </c>
      <c r="C11" t="s">
        <v>6</v>
      </c>
      <c r="D11" s="28"/>
      <c r="E11" s="20"/>
      <c r="F11" s="20"/>
      <c r="G11" s="27">
        <v>4.42</v>
      </c>
      <c r="H11" s="134" t="s">
        <v>7</v>
      </c>
      <c r="I11" s="7">
        <v>17</v>
      </c>
      <c r="J11" s="24">
        <f t="shared" si="0"/>
        <v>17</v>
      </c>
      <c r="K11" s="27"/>
      <c r="L11" s="134"/>
      <c r="M11" s="7"/>
      <c r="N11" s="24"/>
    </row>
    <row r="12" spans="1:14" ht="12.75">
      <c r="A12" s="89" t="s">
        <v>24</v>
      </c>
      <c r="B12" s="80" t="s">
        <v>141</v>
      </c>
      <c r="C12" s="80" t="s">
        <v>9</v>
      </c>
      <c r="D12" s="118">
        <v>4.6</v>
      </c>
      <c r="E12" s="119" t="s">
        <v>10</v>
      </c>
      <c r="F12" s="119">
        <v>16</v>
      </c>
      <c r="G12" s="83"/>
      <c r="H12" s="136"/>
      <c r="I12" s="84"/>
      <c r="J12" s="85">
        <f t="shared" si="0"/>
        <v>16</v>
      </c>
      <c r="K12" s="83"/>
      <c r="L12" s="136"/>
      <c r="M12" s="84"/>
      <c r="N12" s="85"/>
    </row>
    <row r="13" spans="1:14" ht="12.75">
      <c r="A13" s="1" t="s">
        <v>25</v>
      </c>
      <c r="B13" t="s">
        <v>143</v>
      </c>
      <c r="C13" t="s">
        <v>15</v>
      </c>
      <c r="D13" s="28">
        <v>4.49</v>
      </c>
      <c r="E13" s="29" t="s">
        <v>21</v>
      </c>
      <c r="F13" s="29">
        <v>13</v>
      </c>
      <c r="G13" s="27"/>
      <c r="H13" s="134"/>
      <c r="I13" s="7"/>
      <c r="J13" s="24">
        <f t="shared" si="0"/>
        <v>13</v>
      </c>
      <c r="K13" s="27"/>
      <c r="L13" s="134"/>
      <c r="M13" s="7"/>
      <c r="N13" s="24"/>
    </row>
    <row r="14" spans="1:14" ht="12.75">
      <c r="A14" s="89" t="s">
        <v>26</v>
      </c>
      <c r="B14" s="80" t="s">
        <v>262</v>
      </c>
      <c r="C14" s="80" t="s">
        <v>6</v>
      </c>
      <c r="D14" s="118"/>
      <c r="E14" s="119"/>
      <c r="F14" s="120"/>
      <c r="G14" s="83">
        <v>3.99</v>
      </c>
      <c r="H14" s="136" t="s">
        <v>23</v>
      </c>
      <c r="I14" s="84">
        <v>11</v>
      </c>
      <c r="J14" s="85">
        <f t="shared" si="0"/>
        <v>11</v>
      </c>
      <c r="K14" s="83"/>
      <c r="L14" s="136"/>
      <c r="M14" s="84"/>
      <c r="N14" s="85"/>
    </row>
    <row r="15" spans="1:14" ht="12.75">
      <c r="A15" s="1" t="s">
        <v>27</v>
      </c>
      <c r="B15" t="s">
        <v>261</v>
      </c>
      <c r="C15" t="s">
        <v>204</v>
      </c>
      <c r="D15" s="28"/>
      <c r="E15" s="29"/>
      <c r="F15" s="20"/>
      <c r="G15" s="27">
        <v>3.86</v>
      </c>
      <c r="H15" s="134" t="s">
        <v>24</v>
      </c>
      <c r="I15" s="7">
        <v>10</v>
      </c>
      <c r="J15" s="24">
        <f t="shared" si="0"/>
        <v>10</v>
      </c>
      <c r="K15" s="27"/>
      <c r="L15" s="134"/>
      <c r="M15" s="7"/>
      <c r="N15" s="24"/>
    </row>
    <row r="16" spans="1:14" ht="12.75">
      <c r="A16" s="89" t="s">
        <v>28</v>
      </c>
      <c r="B16" s="80" t="s">
        <v>76</v>
      </c>
      <c r="C16" s="80" t="s">
        <v>204</v>
      </c>
      <c r="D16" s="118">
        <v>4.21</v>
      </c>
      <c r="E16" s="119" t="s">
        <v>25</v>
      </c>
      <c r="F16" s="119">
        <v>9</v>
      </c>
      <c r="G16" s="83"/>
      <c r="H16" s="136"/>
      <c r="I16" s="84"/>
      <c r="J16" s="85">
        <f t="shared" si="0"/>
        <v>9</v>
      </c>
      <c r="K16" s="83"/>
      <c r="L16" s="136"/>
      <c r="M16" s="84"/>
      <c r="N16" s="85"/>
    </row>
    <row r="17" spans="1:14" ht="12.75">
      <c r="A17" s="1" t="s">
        <v>29</v>
      </c>
      <c r="B17" t="s">
        <v>190</v>
      </c>
      <c r="C17" t="s">
        <v>15</v>
      </c>
      <c r="D17" s="28"/>
      <c r="E17" s="20"/>
      <c r="F17" s="20"/>
      <c r="G17" s="27">
        <v>3.49</v>
      </c>
      <c r="H17" s="134" t="s">
        <v>25</v>
      </c>
      <c r="I17" s="7">
        <v>9</v>
      </c>
      <c r="J17" s="24">
        <f t="shared" si="0"/>
        <v>9</v>
      </c>
      <c r="K17" s="27"/>
      <c r="L17" s="134"/>
      <c r="M17" s="7"/>
      <c r="N17" s="24"/>
    </row>
    <row r="18" spans="1:14" ht="12.75">
      <c r="A18" s="89" t="s">
        <v>30</v>
      </c>
      <c r="B18" s="80" t="s">
        <v>77</v>
      </c>
      <c r="C18" s="80" t="s">
        <v>12</v>
      </c>
      <c r="D18" s="118">
        <v>4.13</v>
      </c>
      <c r="E18" s="119" t="s">
        <v>26</v>
      </c>
      <c r="F18" s="119">
        <v>8</v>
      </c>
      <c r="G18" s="83"/>
      <c r="H18" s="136"/>
      <c r="I18" s="84"/>
      <c r="J18" s="85">
        <f t="shared" si="0"/>
        <v>8</v>
      </c>
      <c r="K18" s="83"/>
      <c r="L18" s="136"/>
      <c r="M18" s="84"/>
      <c r="N18" s="85"/>
    </row>
    <row r="19" spans="1:14" ht="12.75">
      <c r="A19" s="89" t="s">
        <v>31</v>
      </c>
      <c r="B19" s="80" t="s">
        <v>88</v>
      </c>
      <c r="C19" s="80" t="s">
        <v>6</v>
      </c>
      <c r="D19" s="118">
        <v>3.84</v>
      </c>
      <c r="E19" s="119" t="s">
        <v>27</v>
      </c>
      <c r="F19" s="119">
        <v>7</v>
      </c>
      <c r="G19" s="83"/>
      <c r="H19" s="136"/>
      <c r="I19" s="84"/>
      <c r="J19" s="85">
        <f t="shared" si="0"/>
        <v>7</v>
      </c>
      <c r="K19" s="83"/>
      <c r="L19" s="136"/>
      <c r="M19" s="84"/>
      <c r="N19" s="85"/>
    </row>
    <row r="20" spans="1:14" ht="12.75">
      <c r="A20" s="1" t="s">
        <v>213</v>
      </c>
      <c r="B20" t="s">
        <v>252</v>
      </c>
      <c r="C20" t="s">
        <v>15</v>
      </c>
      <c r="D20" s="28"/>
      <c r="E20" s="29"/>
      <c r="F20" s="20"/>
      <c r="G20" s="27">
        <v>3.23</v>
      </c>
      <c r="H20" s="134" t="s">
        <v>27</v>
      </c>
      <c r="I20" s="7">
        <v>7</v>
      </c>
      <c r="J20" s="24">
        <f t="shared" si="0"/>
        <v>7</v>
      </c>
      <c r="K20" s="27"/>
      <c r="L20" s="134"/>
      <c r="M20" s="7"/>
      <c r="N20" s="24"/>
    </row>
    <row r="21" spans="1:14" ht="12.75">
      <c r="A21" s="89" t="s">
        <v>214</v>
      </c>
      <c r="B21" s="80" t="s">
        <v>144</v>
      </c>
      <c r="C21" s="80" t="s">
        <v>15</v>
      </c>
      <c r="D21" s="118">
        <v>3.78</v>
      </c>
      <c r="E21" s="119" t="s">
        <v>28</v>
      </c>
      <c r="F21" s="119">
        <v>6</v>
      </c>
      <c r="G21" s="83"/>
      <c r="H21" s="136"/>
      <c r="I21" s="84"/>
      <c r="J21" s="85">
        <f t="shared" si="0"/>
        <v>6</v>
      </c>
      <c r="K21" s="83"/>
      <c r="L21" s="136"/>
      <c r="M21" s="84"/>
      <c r="N21" s="85"/>
    </row>
    <row r="22" spans="1:14" ht="12.75">
      <c r="A22" s="1" t="s">
        <v>215</v>
      </c>
      <c r="B22" t="s">
        <v>142</v>
      </c>
      <c r="C22" t="s">
        <v>204</v>
      </c>
      <c r="D22" s="28">
        <v>3.78</v>
      </c>
      <c r="E22" s="29" t="s">
        <v>29</v>
      </c>
      <c r="F22" s="29">
        <v>5</v>
      </c>
      <c r="G22" s="27"/>
      <c r="H22" s="134"/>
      <c r="I22" s="7"/>
      <c r="J22" s="24">
        <f t="shared" si="0"/>
        <v>5</v>
      </c>
      <c r="K22" s="27"/>
      <c r="L22" s="134"/>
      <c r="M22" s="7"/>
      <c r="N22" s="24"/>
    </row>
    <row r="23" spans="1:14" ht="12.75">
      <c r="A23" s="89" t="s">
        <v>216</v>
      </c>
      <c r="B23" s="80" t="s">
        <v>56</v>
      </c>
      <c r="C23" s="80" t="s">
        <v>14</v>
      </c>
      <c r="D23" s="118">
        <v>3.73</v>
      </c>
      <c r="E23" s="119" t="s">
        <v>30</v>
      </c>
      <c r="F23" s="119">
        <v>4</v>
      </c>
      <c r="G23" s="83"/>
      <c r="H23" s="136"/>
      <c r="I23" s="84"/>
      <c r="J23" s="85">
        <f t="shared" si="0"/>
        <v>4</v>
      </c>
      <c r="K23" s="83"/>
      <c r="L23" s="136"/>
      <c r="M23" s="84"/>
      <c r="N23" s="85"/>
    </row>
    <row r="24" spans="1:14" ht="12.75">
      <c r="A24" s="1" t="s">
        <v>217</v>
      </c>
      <c r="B24" t="s">
        <v>145</v>
      </c>
      <c r="C24" t="s">
        <v>15</v>
      </c>
      <c r="D24" s="28">
        <v>3.67</v>
      </c>
      <c r="E24" s="29" t="s">
        <v>31</v>
      </c>
      <c r="F24" s="29">
        <v>3</v>
      </c>
      <c r="G24" s="27"/>
      <c r="H24" s="134"/>
      <c r="I24" s="7"/>
      <c r="J24" s="24">
        <f t="shared" si="0"/>
        <v>3</v>
      </c>
      <c r="K24" s="27"/>
      <c r="L24" s="134"/>
      <c r="M24" s="7"/>
      <c r="N24" s="24"/>
    </row>
    <row r="25" spans="1:14" ht="12.75">
      <c r="A25" s="89" t="s">
        <v>218</v>
      </c>
      <c r="B25" s="80" t="s">
        <v>263</v>
      </c>
      <c r="C25" s="80" t="s">
        <v>15</v>
      </c>
      <c r="D25" s="118"/>
      <c r="E25" s="119"/>
      <c r="F25" s="120"/>
      <c r="G25" s="83">
        <v>0</v>
      </c>
      <c r="H25" s="136"/>
      <c r="I25" s="84"/>
      <c r="J25" s="85">
        <f t="shared" si="0"/>
        <v>0</v>
      </c>
      <c r="K25" s="83"/>
      <c r="L25" s="136"/>
      <c r="M25" s="84"/>
      <c r="N25" s="85"/>
    </row>
    <row r="26" spans="1:14" ht="12.75">
      <c r="A26" s="1" t="s">
        <v>219</v>
      </c>
      <c r="B26" t="s">
        <v>264</v>
      </c>
      <c r="C26" t="s">
        <v>6</v>
      </c>
      <c r="D26" s="28"/>
      <c r="E26" s="29"/>
      <c r="F26" s="20"/>
      <c r="G26" s="27">
        <v>0</v>
      </c>
      <c r="H26" s="134"/>
      <c r="I26" s="7"/>
      <c r="J26" s="24">
        <f t="shared" si="0"/>
        <v>0</v>
      </c>
      <c r="K26" s="27"/>
      <c r="L26" s="134"/>
      <c r="M26" s="7"/>
      <c r="N26" s="24"/>
    </row>
    <row r="27" spans="1:14" ht="12.75">
      <c r="A27" s="89" t="s">
        <v>247</v>
      </c>
      <c r="B27" s="80" t="s">
        <v>177</v>
      </c>
      <c r="C27" s="80" t="s">
        <v>14</v>
      </c>
      <c r="D27" s="118"/>
      <c r="E27" s="119"/>
      <c r="F27" s="120"/>
      <c r="G27" s="83">
        <v>0</v>
      </c>
      <c r="H27" s="136"/>
      <c r="I27" s="84"/>
      <c r="J27" s="85">
        <f t="shared" si="0"/>
        <v>0</v>
      </c>
      <c r="K27" s="83"/>
      <c r="L27" s="136"/>
      <c r="M27" s="84"/>
      <c r="N27" s="85"/>
    </row>
    <row r="28" spans="4:14" ht="12.75">
      <c r="D28" s="28"/>
      <c r="E28" s="20"/>
      <c r="F28" s="20"/>
      <c r="G28" s="27"/>
      <c r="H28" s="134"/>
      <c r="I28" s="7"/>
      <c r="J28" s="24"/>
      <c r="K28" s="27"/>
      <c r="L28" s="134"/>
      <c r="M28" s="7"/>
      <c r="N28" s="24"/>
    </row>
    <row r="29" spans="4:14" ht="12.75">
      <c r="D29" s="28"/>
      <c r="E29" s="29"/>
      <c r="F29" s="20"/>
      <c r="G29" s="27"/>
      <c r="H29" s="51"/>
      <c r="I29" s="7"/>
      <c r="J29" s="24"/>
      <c r="K29" s="27"/>
      <c r="L29" s="134"/>
      <c r="M29" s="7"/>
      <c r="N29" s="24"/>
    </row>
    <row r="30" spans="3:14" ht="12.75">
      <c r="C30" s="31"/>
      <c r="D30" s="32"/>
      <c r="E30" s="33"/>
      <c r="G30" s="26"/>
      <c r="K30" s="27"/>
      <c r="L30" s="7"/>
      <c r="M30" s="7"/>
      <c r="N30" s="24"/>
    </row>
    <row r="31" spans="3:14" ht="12.75">
      <c r="C31" s="31"/>
      <c r="D31" s="32"/>
      <c r="E31" s="31"/>
      <c r="G31" s="26"/>
      <c r="K31" s="27"/>
      <c r="L31" s="7"/>
      <c r="M31" s="7"/>
      <c r="N31" s="24"/>
    </row>
    <row r="32" spans="3:14" ht="12.75">
      <c r="C32" s="31"/>
      <c r="D32" s="32"/>
      <c r="E32" s="33"/>
      <c r="G32" s="26"/>
      <c r="K32" s="27"/>
      <c r="L32" s="7"/>
      <c r="M32" s="7"/>
      <c r="N32" s="24"/>
    </row>
    <row r="33" spans="3:14" ht="12.75">
      <c r="C33" s="31"/>
      <c r="D33" s="32"/>
      <c r="E33" s="33"/>
      <c r="G33" s="26"/>
      <c r="K33" s="27"/>
      <c r="L33" s="7"/>
      <c r="M33" s="7"/>
      <c r="N33" s="24"/>
    </row>
    <row r="34" spans="3:14" ht="12.75">
      <c r="C34" s="31"/>
      <c r="D34" s="32"/>
      <c r="E34" s="33"/>
      <c r="G34" s="26"/>
      <c r="K34" s="27"/>
      <c r="L34" s="7"/>
      <c r="M34" s="7"/>
      <c r="N34" s="24"/>
    </row>
    <row r="35" spans="3:14" ht="12.75">
      <c r="C35" s="31"/>
      <c r="D35" s="32"/>
      <c r="E35" s="31"/>
      <c r="G35" s="26"/>
      <c r="K35" s="27"/>
      <c r="L35" s="7"/>
      <c r="M35" s="7"/>
      <c r="N35" s="24"/>
    </row>
    <row r="36" spans="3:14" ht="12.75">
      <c r="C36" s="31"/>
      <c r="D36" s="32"/>
      <c r="E36" s="31"/>
      <c r="G36" s="26"/>
      <c r="K36" s="27"/>
      <c r="L36" s="7"/>
      <c r="M36" s="7"/>
      <c r="N36" s="24"/>
    </row>
    <row r="37" spans="3:14" ht="12.75">
      <c r="C37" s="31"/>
      <c r="D37" s="32"/>
      <c r="E37" s="33"/>
      <c r="G37" s="26"/>
      <c r="K37" s="27"/>
      <c r="L37" s="7"/>
      <c r="M37" s="7"/>
      <c r="N37" s="24"/>
    </row>
    <row r="38" spans="3:14" ht="12.75">
      <c r="C38" s="31"/>
      <c r="D38" s="32"/>
      <c r="E38" s="31"/>
      <c r="G38" s="26"/>
      <c r="K38" s="27"/>
      <c r="L38" s="7"/>
      <c r="M38" s="7"/>
      <c r="N38" s="24"/>
    </row>
    <row r="39" spans="3:14" ht="12.75">
      <c r="C39" s="31"/>
      <c r="D39" s="32"/>
      <c r="E39" s="31"/>
      <c r="G39" s="26"/>
      <c r="K39" s="27"/>
      <c r="L39" s="7"/>
      <c r="M39" s="7"/>
      <c r="N39" s="24"/>
    </row>
    <row r="40" spans="4:14" ht="12.75">
      <c r="D40" s="30"/>
      <c r="E40" s="4"/>
      <c r="G40" s="26"/>
      <c r="K40" s="7"/>
      <c r="L40" s="7"/>
      <c r="M40" s="7"/>
      <c r="N40" s="24"/>
    </row>
    <row r="41" spans="4:14" ht="12.75">
      <c r="D41" s="26"/>
      <c r="K41" s="7"/>
      <c r="L41" s="7"/>
      <c r="M41" s="7"/>
      <c r="N41" s="24"/>
    </row>
    <row r="42" spans="4:14" ht="12.75">
      <c r="D42" s="26"/>
      <c r="K42" s="7"/>
      <c r="L42" s="7"/>
      <c r="M42" s="7"/>
      <c r="N42" s="24"/>
    </row>
    <row r="43" spans="4:14" ht="12.75">
      <c r="D43" s="26"/>
      <c r="K43" s="7"/>
      <c r="L43" s="7"/>
      <c r="M43" s="7"/>
      <c r="N43" s="24"/>
    </row>
    <row r="44" ht="12.75">
      <c r="D44" s="26"/>
    </row>
    <row r="45" ht="12.75">
      <c r="D45" s="26"/>
    </row>
    <row r="46" ht="12.75">
      <c r="D46" s="26"/>
    </row>
    <row r="47" ht="12.75">
      <c r="D47" s="26"/>
    </row>
    <row r="48" ht="12.75">
      <c r="D48" s="26"/>
    </row>
    <row r="49" ht="12.75">
      <c r="D49" s="26"/>
    </row>
    <row r="50" ht="12.75">
      <c r="D50" s="26"/>
    </row>
    <row r="51" ht="12.75">
      <c r="D51" s="26"/>
    </row>
    <row r="52" ht="12.75">
      <c r="D52" s="26"/>
    </row>
    <row r="53" ht="12.75">
      <c r="D53" s="26"/>
    </row>
    <row r="54" ht="12.75">
      <c r="D54" s="26"/>
    </row>
    <row r="55" ht="12.75">
      <c r="D55" s="26"/>
    </row>
    <row r="56" ht="12.75">
      <c r="D56" s="26"/>
    </row>
    <row r="57" ht="12.75">
      <c r="D57" s="26"/>
    </row>
    <row r="58" ht="12.75">
      <c r="D58" s="26"/>
    </row>
    <row r="59" ht="12.75">
      <c r="D59" s="26"/>
    </row>
    <row r="60" ht="12.75">
      <c r="D60" s="26"/>
    </row>
    <row r="61" ht="12.75">
      <c r="D61" s="26"/>
    </row>
    <row r="62" ht="12.75">
      <c r="D62" s="26"/>
    </row>
    <row r="63" ht="12.75">
      <c r="D63" s="26"/>
    </row>
    <row r="64" ht="12.75">
      <c r="D64" s="26"/>
    </row>
    <row r="65" ht="12.75">
      <c r="D65" s="26"/>
    </row>
    <row r="66" ht="12.75">
      <c r="D66" s="2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">
      <selection activeCell="D3" sqref="D3:N9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9.28125" style="0" customWidth="1"/>
    <col min="4" max="14" width="8.7109375" style="1" customWidth="1"/>
  </cols>
  <sheetData>
    <row r="2" spans="4:14" ht="12.75">
      <c r="D2" s="60"/>
      <c r="E2" s="61" t="s">
        <v>107</v>
      </c>
      <c r="F2" s="61"/>
      <c r="G2" s="5"/>
      <c r="H2" s="7" t="s">
        <v>203</v>
      </c>
      <c r="I2" s="7"/>
      <c r="J2" s="24"/>
      <c r="K2" s="5"/>
      <c r="L2" s="7"/>
      <c r="M2" s="7"/>
      <c r="N2" s="24"/>
    </row>
    <row r="3" spans="1:14" ht="12.75">
      <c r="A3" s="2" t="s">
        <v>2</v>
      </c>
      <c r="B3" s="2" t="s">
        <v>0</v>
      </c>
      <c r="C3" s="2" t="s">
        <v>1</v>
      </c>
      <c r="D3" s="60" t="s">
        <v>3</v>
      </c>
      <c r="E3" s="16" t="s">
        <v>4</v>
      </c>
      <c r="F3" s="60" t="s">
        <v>5</v>
      </c>
      <c r="G3" s="5" t="s">
        <v>3</v>
      </c>
      <c r="H3" s="135" t="s">
        <v>4</v>
      </c>
      <c r="I3" s="5" t="s">
        <v>5</v>
      </c>
      <c r="J3" s="12" t="s">
        <v>85</v>
      </c>
      <c r="K3" s="5" t="s">
        <v>3</v>
      </c>
      <c r="L3" s="135" t="s">
        <v>4</v>
      </c>
      <c r="M3" s="5" t="s">
        <v>5</v>
      </c>
      <c r="N3" s="12" t="s">
        <v>85</v>
      </c>
    </row>
    <row r="4" spans="1:14" ht="12.75">
      <c r="A4" s="80" t="s">
        <v>18</v>
      </c>
      <c r="B4" s="80" t="s">
        <v>83</v>
      </c>
      <c r="C4" s="121" t="s">
        <v>14</v>
      </c>
      <c r="D4" s="90">
        <v>17.59</v>
      </c>
      <c r="E4" s="119" t="s">
        <v>7</v>
      </c>
      <c r="F4" s="91">
        <v>17</v>
      </c>
      <c r="G4" s="83">
        <v>14.49</v>
      </c>
      <c r="H4" s="136" t="s">
        <v>19</v>
      </c>
      <c r="I4" s="84">
        <v>15</v>
      </c>
      <c r="J4" s="85">
        <f aca="true" t="shared" si="0" ref="J4:J13">F4+I4</f>
        <v>32</v>
      </c>
      <c r="K4" s="83"/>
      <c r="L4" s="136"/>
      <c r="M4" s="84"/>
      <c r="N4" s="85"/>
    </row>
    <row r="5" spans="1:14" ht="12.75">
      <c r="A5" t="s">
        <v>7</v>
      </c>
      <c r="B5" t="s">
        <v>84</v>
      </c>
      <c r="C5" s="25" t="s">
        <v>12</v>
      </c>
      <c r="D5" s="62">
        <v>12.28</v>
      </c>
      <c r="E5" s="29" t="s">
        <v>21</v>
      </c>
      <c r="F5" s="61">
        <v>13</v>
      </c>
      <c r="G5" s="27">
        <v>15.15</v>
      </c>
      <c r="H5" s="134" t="s">
        <v>7</v>
      </c>
      <c r="I5" s="7">
        <v>17</v>
      </c>
      <c r="J5" s="24">
        <f t="shared" si="0"/>
        <v>30</v>
      </c>
      <c r="K5" s="27"/>
      <c r="L5" s="134"/>
      <c r="M5" s="7"/>
      <c r="N5" s="24"/>
    </row>
    <row r="6" spans="1:14" ht="12.75">
      <c r="A6" s="80" t="s">
        <v>10</v>
      </c>
      <c r="B6" s="80" t="s">
        <v>61</v>
      </c>
      <c r="C6" s="121" t="s">
        <v>14</v>
      </c>
      <c r="D6" s="90">
        <v>15.2</v>
      </c>
      <c r="E6" s="119" t="s">
        <v>10</v>
      </c>
      <c r="F6" s="91">
        <v>16</v>
      </c>
      <c r="G6" s="83">
        <v>14.25</v>
      </c>
      <c r="H6" s="136" t="s">
        <v>20</v>
      </c>
      <c r="I6" s="84">
        <v>14</v>
      </c>
      <c r="J6" s="85">
        <f t="shared" si="0"/>
        <v>30</v>
      </c>
      <c r="K6" s="83"/>
      <c r="L6" s="136"/>
      <c r="M6" s="84"/>
      <c r="N6" s="85"/>
    </row>
    <row r="7" spans="1:14" ht="12.75">
      <c r="A7" t="s">
        <v>19</v>
      </c>
      <c r="B7" t="s">
        <v>165</v>
      </c>
      <c r="C7" s="25" t="s">
        <v>14</v>
      </c>
      <c r="D7" s="62">
        <v>13.09</v>
      </c>
      <c r="E7" s="29" t="s">
        <v>20</v>
      </c>
      <c r="F7" s="61">
        <v>14</v>
      </c>
      <c r="G7" s="27">
        <v>10.42</v>
      </c>
      <c r="H7" s="134" t="s">
        <v>22</v>
      </c>
      <c r="I7" s="7">
        <v>12</v>
      </c>
      <c r="J7" s="24">
        <f t="shared" si="0"/>
        <v>26</v>
      </c>
      <c r="K7" s="27"/>
      <c r="L7" s="134"/>
      <c r="M7" s="7"/>
      <c r="N7" s="24"/>
    </row>
    <row r="8" spans="1:14" ht="12.75">
      <c r="A8" s="80" t="s">
        <v>20</v>
      </c>
      <c r="B8" s="80" t="s">
        <v>59</v>
      </c>
      <c r="C8" s="121" t="s">
        <v>6</v>
      </c>
      <c r="D8" s="90">
        <v>9.43</v>
      </c>
      <c r="E8" s="119" t="s">
        <v>23</v>
      </c>
      <c r="F8" s="91">
        <v>11</v>
      </c>
      <c r="G8" s="83">
        <v>11.17</v>
      </c>
      <c r="H8" s="136" t="s">
        <v>21</v>
      </c>
      <c r="I8" s="84">
        <v>13</v>
      </c>
      <c r="J8" s="85">
        <f t="shared" si="0"/>
        <v>24</v>
      </c>
      <c r="K8" s="83"/>
      <c r="L8" s="136"/>
      <c r="M8" s="84"/>
      <c r="N8" s="85"/>
    </row>
    <row r="9" spans="1:14" ht="12.75">
      <c r="A9" t="s">
        <v>21</v>
      </c>
      <c r="B9" s="34" t="s">
        <v>278</v>
      </c>
      <c r="C9" s="124" t="s">
        <v>15</v>
      </c>
      <c r="D9" s="62"/>
      <c r="E9" s="29"/>
      <c r="F9" s="61"/>
      <c r="G9" s="27">
        <v>18.49</v>
      </c>
      <c r="H9" s="134" t="s">
        <v>18</v>
      </c>
      <c r="I9" s="7">
        <v>18</v>
      </c>
      <c r="J9" s="24">
        <f t="shared" si="0"/>
        <v>18</v>
      </c>
      <c r="K9" s="27"/>
      <c r="L9" s="134"/>
      <c r="M9" s="7"/>
      <c r="N9" s="24"/>
    </row>
    <row r="10" spans="1:14" ht="12.75">
      <c r="A10" s="80" t="s">
        <v>22</v>
      </c>
      <c r="B10" s="80" t="s">
        <v>168</v>
      </c>
      <c r="C10" s="121" t="s">
        <v>204</v>
      </c>
      <c r="D10" s="90">
        <v>18.8</v>
      </c>
      <c r="E10" s="119" t="s">
        <v>18</v>
      </c>
      <c r="F10" s="91">
        <v>18</v>
      </c>
      <c r="G10" s="83">
        <v>0</v>
      </c>
      <c r="H10" s="136"/>
      <c r="I10" s="84"/>
      <c r="J10" s="85">
        <f t="shared" si="0"/>
        <v>18</v>
      </c>
      <c r="K10" s="83"/>
      <c r="L10" s="136"/>
      <c r="M10" s="84"/>
      <c r="N10" s="85"/>
    </row>
    <row r="11" spans="1:14" ht="12.75">
      <c r="A11" t="s">
        <v>23</v>
      </c>
      <c r="B11" s="34" t="s">
        <v>279</v>
      </c>
      <c r="C11" s="124" t="s">
        <v>15</v>
      </c>
      <c r="D11" s="61"/>
      <c r="E11" s="29"/>
      <c r="F11" s="61"/>
      <c r="G11" s="27">
        <v>14.76</v>
      </c>
      <c r="H11" s="134" t="s">
        <v>10</v>
      </c>
      <c r="I11" s="7">
        <v>16</v>
      </c>
      <c r="J11" s="24">
        <f t="shared" si="0"/>
        <v>16</v>
      </c>
      <c r="K11" s="27"/>
      <c r="L11" s="134"/>
      <c r="M11" s="7"/>
      <c r="N11" s="24"/>
    </row>
    <row r="12" spans="1:14" ht="12.75">
      <c r="A12" s="80" t="s">
        <v>24</v>
      </c>
      <c r="B12" s="80" t="s">
        <v>166</v>
      </c>
      <c r="C12" s="121" t="s">
        <v>6</v>
      </c>
      <c r="D12" s="90">
        <v>14.37</v>
      </c>
      <c r="E12" s="119" t="s">
        <v>19</v>
      </c>
      <c r="F12" s="91">
        <v>15</v>
      </c>
      <c r="G12" s="83"/>
      <c r="H12" s="136"/>
      <c r="I12" s="84"/>
      <c r="J12" s="85">
        <f t="shared" si="0"/>
        <v>15</v>
      </c>
      <c r="K12" s="83"/>
      <c r="L12" s="136"/>
      <c r="M12" s="84"/>
      <c r="N12" s="85"/>
    </row>
    <row r="13" spans="1:14" ht="12.75">
      <c r="A13" s="80" t="s">
        <v>25</v>
      </c>
      <c r="B13" s="80" t="s">
        <v>80</v>
      </c>
      <c r="C13" s="121" t="s">
        <v>15</v>
      </c>
      <c r="D13" s="90">
        <v>11.07</v>
      </c>
      <c r="E13" s="119" t="s">
        <v>22</v>
      </c>
      <c r="F13" s="91">
        <v>12</v>
      </c>
      <c r="G13" s="83"/>
      <c r="H13" s="136"/>
      <c r="I13" s="84"/>
      <c r="J13" s="85">
        <f t="shared" si="0"/>
        <v>12</v>
      </c>
      <c r="K13" s="83"/>
      <c r="L13" s="136"/>
      <c r="M13" s="84"/>
      <c r="N13" s="85"/>
    </row>
    <row r="14" spans="1:14" ht="12.75">
      <c r="A14" s="34"/>
      <c r="B14" s="34"/>
      <c r="C14" s="35"/>
      <c r="D14" s="35"/>
      <c r="E14" s="35"/>
      <c r="F14" s="35"/>
      <c r="G14" s="27"/>
      <c r="H14" s="134"/>
      <c r="I14" s="7"/>
      <c r="J14" s="24"/>
      <c r="K14" s="27"/>
      <c r="L14" s="134"/>
      <c r="M14" s="7"/>
      <c r="N14" s="24"/>
    </row>
    <row r="15" spans="1:14" ht="12.75">
      <c r="A15" s="34"/>
      <c r="B15" s="34"/>
      <c r="C15" s="35"/>
      <c r="D15" s="35"/>
      <c r="E15" s="35"/>
      <c r="F15" s="35"/>
      <c r="G15" s="27"/>
      <c r="H15" s="134"/>
      <c r="I15" s="7"/>
      <c r="J15" s="24"/>
      <c r="K15" s="27"/>
      <c r="L15" s="134"/>
      <c r="M15" s="7"/>
      <c r="N15" s="24"/>
    </row>
    <row r="16" spans="1:14" ht="12.75">
      <c r="A16" s="34"/>
      <c r="B16" s="34"/>
      <c r="C16" s="35"/>
      <c r="D16" s="35"/>
      <c r="E16" s="35"/>
      <c r="F16" s="35"/>
      <c r="G16" s="26"/>
      <c r="J16" s="24"/>
      <c r="K16" s="27"/>
      <c r="L16" s="134"/>
      <c r="M16" s="7"/>
      <c r="N16" s="24"/>
    </row>
    <row r="17" spans="1:14" ht="12.75">
      <c r="A17" s="34"/>
      <c r="B17" s="34"/>
      <c r="C17" s="35"/>
      <c r="D17" s="35"/>
      <c r="E17" s="35"/>
      <c r="F17" s="35"/>
      <c r="G17" s="26"/>
      <c r="J17" s="24"/>
      <c r="K17" s="27"/>
      <c r="L17" s="134"/>
      <c r="M17" s="7"/>
      <c r="N17" s="24"/>
    </row>
    <row r="18" spans="1:14" ht="12.75">
      <c r="A18" s="34"/>
      <c r="B18" s="34"/>
      <c r="C18" s="35"/>
      <c r="D18" s="35"/>
      <c r="E18" s="35"/>
      <c r="F18" s="35"/>
      <c r="G18" s="26"/>
      <c r="J18" s="24"/>
      <c r="K18" s="27"/>
      <c r="L18" s="134"/>
      <c r="M18" s="7"/>
      <c r="N18" s="24"/>
    </row>
    <row r="19" spans="1:14" ht="12.75">
      <c r="A19" s="34"/>
      <c r="B19" s="34"/>
      <c r="C19" s="35"/>
      <c r="D19" s="35"/>
      <c r="E19" s="35"/>
      <c r="F19" s="35"/>
      <c r="G19" s="26"/>
      <c r="J19" s="24"/>
      <c r="K19" s="27"/>
      <c r="L19" s="134"/>
      <c r="M19" s="7"/>
      <c r="N19" s="24"/>
    </row>
    <row r="20" spans="1:14" ht="12.75">
      <c r="A20" s="34"/>
      <c r="B20" s="34"/>
      <c r="C20" s="35"/>
      <c r="D20" s="35"/>
      <c r="E20" s="35"/>
      <c r="F20" s="35"/>
      <c r="G20" s="26"/>
      <c r="J20" s="24"/>
      <c r="K20" s="27"/>
      <c r="L20" s="134"/>
      <c r="M20" s="7"/>
      <c r="N20" s="24"/>
    </row>
    <row r="21" spans="1:14" ht="12.75">
      <c r="A21" s="34"/>
      <c r="B21" s="34"/>
      <c r="C21" s="35"/>
      <c r="D21" s="35"/>
      <c r="E21" s="35"/>
      <c r="F21" s="35"/>
      <c r="G21" s="26"/>
      <c r="J21" s="24"/>
      <c r="K21" s="27"/>
      <c r="L21" s="134"/>
      <c r="M21" s="7"/>
      <c r="N21" s="24"/>
    </row>
    <row r="22" spans="1:14" ht="12.75">
      <c r="A22" s="34"/>
      <c r="B22" s="34"/>
      <c r="C22" s="35"/>
      <c r="D22" s="35"/>
      <c r="E22" s="35"/>
      <c r="F22" s="35"/>
      <c r="G22" s="26"/>
      <c r="J22" s="24"/>
      <c r="K22" s="27"/>
      <c r="L22" s="134"/>
      <c r="M22" s="7"/>
      <c r="N22" s="24"/>
    </row>
    <row r="23" spans="7:14" ht="12.75">
      <c r="G23" s="26"/>
      <c r="J23" s="24"/>
      <c r="K23" s="27"/>
      <c r="L23" s="134"/>
      <c r="M23" s="7"/>
      <c r="N23" s="24"/>
    </row>
    <row r="24" spans="7:14" ht="12.75">
      <c r="G24" s="26"/>
      <c r="J24" s="24"/>
      <c r="K24" s="27"/>
      <c r="L24" s="134"/>
      <c r="M24" s="7"/>
      <c r="N24" s="24"/>
    </row>
    <row r="25" spans="7:14" ht="12.75">
      <c r="G25" s="26"/>
      <c r="J25" s="24"/>
      <c r="K25" s="27"/>
      <c r="L25" s="134"/>
      <c r="M25" s="7"/>
      <c r="N25" s="24"/>
    </row>
    <row r="26" spans="7:14" ht="12.75">
      <c r="G26" s="26"/>
      <c r="J26" s="24"/>
      <c r="K26" s="27"/>
      <c r="L26" s="134"/>
      <c r="M26" s="7"/>
      <c r="N26" s="24"/>
    </row>
    <row r="27" spans="7:14" ht="12.75">
      <c r="G27" s="26"/>
      <c r="J27" s="24"/>
      <c r="K27" s="27"/>
      <c r="L27" s="134"/>
      <c r="M27" s="7"/>
      <c r="N27" s="24"/>
    </row>
    <row r="28" spans="7:11" ht="12.75">
      <c r="G28" s="26"/>
      <c r="K28" s="26"/>
    </row>
    <row r="29" spans="7:11" ht="12.75">
      <c r="G29" s="26"/>
      <c r="K29" s="26"/>
    </row>
    <row r="30" spans="7:11" ht="12.75">
      <c r="G30" s="26"/>
      <c r="K30" s="26"/>
    </row>
    <row r="31" spans="7:11" ht="12.75">
      <c r="G31" s="26"/>
      <c r="K31" s="26"/>
    </row>
    <row r="32" spans="7:11" ht="12.75">
      <c r="G32" s="26"/>
      <c r="K32" s="26"/>
    </row>
    <row r="33" spans="7:11" ht="12.75">
      <c r="G33" s="26"/>
      <c r="K33" s="26"/>
    </row>
    <row r="34" spans="7:11" ht="12.75">
      <c r="G34" s="26"/>
      <c r="K34" s="26"/>
    </row>
    <row r="35" ht="12.75">
      <c r="K35" s="26"/>
    </row>
    <row r="36" ht="12.75">
      <c r="K36" s="2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.00390625" style="0" customWidth="1"/>
    <col min="2" max="2" width="23.140625" style="0" customWidth="1"/>
    <col min="3" max="3" width="9.28125" style="0" customWidth="1"/>
    <col min="4" max="14" width="8.7109375" style="1" customWidth="1"/>
  </cols>
  <sheetData>
    <row r="2" spans="4:14" ht="12.75">
      <c r="D2" s="60"/>
      <c r="E2" s="61" t="s">
        <v>107</v>
      </c>
      <c r="F2" s="61"/>
      <c r="G2" s="48"/>
      <c r="H2" s="49" t="s">
        <v>203</v>
      </c>
      <c r="I2" s="49"/>
      <c r="J2" s="24"/>
      <c r="K2" s="5"/>
      <c r="L2" s="7"/>
      <c r="M2" s="7"/>
      <c r="N2" s="24"/>
    </row>
    <row r="3" spans="1:14" ht="12.75">
      <c r="A3" s="2" t="s">
        <v>2</v>
      </c>
      <c r="B3" s="2" t="s">
        <v>0</v>
      </c>
      <c r="C3" s="2" t="s">
        <v>1</v>
      </c>
      <c r="D3" s="60" t="s">
        <v>3</v>
      </c>
      <c r="E3" s="16" t="s">
        <v>4</v>
      </c>
      <c r="F3" s="60" t="s">
        <v>5</v>
      </c>
      <c r="G3" s="48" t="s">
        <v>3</v>
      </c>
      <c r="H3" s="135" t="s">
        <v>4</v>
      </c>
      <c r="I3" s="48" t="s">
        <v>5</v>
      </c>
      <c r="J3" s="12" t="s">
        <v>85</v>
      </c>
      <c r="K3" s="5" t="s">
        <v>3</v>
      </c>
      <c r="L3" s="135" t="s">
        <v>4</v>
      </c>
      <c r="M3" s="5" t="s">
        <v>5</v>
      </c>
      <c r="N3" s="12" t="s">
        <v>85</v>
      </c>
    </row>
    <row r="4" spans="1:14" ht="12.75">
      <c r="A4" s="80" t="s">
        <v>18</v>
      </c>
      <c r="B4" s="80" t="s">
        <v>108</v>
      </c>
      <c r="C4" s="121" t="s">
        <v>204</v>
      </c>
      <c r="D4" s="91">
        <v>31.23</v>
      </c>
      <c r="E4" s="119" t="s">
        <v>18</v>
      </c>
      <c r="F4" s="91">
        <v>18</v>
      </c>
      <c r="G4" s="114">
        <v>32.59</v>
      </c>
      <c r="H4" s="136" t="s">
        <v>18</v>
      </c>
      <c r="I4" s="115">
        <v>18</v>
      </c>
      <c r="J4" s="125">
        <f aca="true" t="shared" si="0" ref="J4:J24">F4+I4</f>
        <v>36</v>
      </c>
      <c r="K4" s="84"/>
      <c r="L4" s="136"/>
      <c r="M4" s="84"/>
      <c r="N4" s="85"/>
    </row>
    <row r="5" spans="1:14" ht="12.75">
      <c r="A5" t="s">
        <v>7</v>
      </c>
      <c r="B5" t="s">
        <v>64</v>
      </c>
      <c r="C5" s="25" t="s">
        <v>14</v>
      </c>
      <c r="D5" s="61">
        <v>26.46</v>
      </c>
      <c r="E5" s="29" t="s">
        <v>19</v>
      </c>
      <c r="F5" s="61">
        <v>15</v>
      </c>
      <c r="G5" s="59">
        <v>31.77</v>
      </c>
      <c r="H5" s="134" t="s">
        <v>7</v>
      </c>
      <c r="I5" s="49">
        <v>17</v>
      </c>
      <c r="J5" s="65">
        <f t="shared" si="0"/>
        <v>32</v>
      </c>
      <c r="K5" s="7"/>
      <c r="L5" s="134"/>
      <c r="M5" s="7"/>
      <c r="N5" s="24"/>
    </row>
    <row r="6" spans="1:14" ht="12.75">
      <c r="A6" s="80" t="s">
        <v>10</v>
      </c>
      <c r="B6" s="80" t="s">
        <v>161</v>
      </c>
      <c r="C6" s="121" t="s">
        <v>9</v>
      </c>
      <c r="D6" s="91">
        <v>24.91</v>
      </c>
      <c r="E6" s="119" t="s">
        <v>21</v>
      </c>
      <c r="F6" s="91">
        <v>13</v>
      </c>
      <c r="G6" s="114">
        <v>22.94</v>
      </c>
      <c r="H6" s="136" t="s">
        <v>21</v>
      </c>
      <c r="I6" s="115">
        <v>13</v>
      </c>
      <c r="J6" s="125">
        <f t="shared" si="0"/>
        <v>26</v>
      </c>
      <c r="K6" s="84"/>
      <c r="L6" s="136"/>
      <c r="M6" s="84"/>
      <c r="N6" s="85"/>
    </row>
    <row r="7" spans="1:14" ht="12.75">
      <c r="A7" t="s">
        <v>19</v>
      </c>
      <c r="B7" t="s">
        <v>164</v>
      </c>
      <c r="C7" s="25" t="s">
        <v>6</v>
      </c>
      <c r="D7" s="61">
        <v>19.58</v>
      </c>
      <c r="E7" s="29" t="s">
        <v>23</v>
      </c>
      <c r="F7" s="61">
        <v>11</v>
      </c>
      <c r="G7" s="59">
        <v>17.89</v>
      </c>
      <c r="H7" s="134" t="s">
        <v>23</v>
      </c>
      <c r="I7" s="49">
        <v>11</v>
      </c>
      <c r="J7" s="65">
        <f t="shared" si="0"/>
        <v>22</v>
      </c>
      <c r="K7" s="7"/>
      <c r="L7" s="134"/>
      <c r="M7" s="7"/>
      <c r="N7" s="24"/>
    </row>
    <row r="8" spans="1:14" ht="12.75">
      <c r="A8" s="80" t="s">
        <v>20</v>
      </c>
      <c r="B8" s="80" t="s">
        <v>159</v>
      </c>
      <c r="C8" s="121" t="s">
        <v>12</v>
      </c>
      <c r="D8" s="91">
        <v>21.68</v>
      </c>
      <c r="E8" s="119" t="s">
        <v>22</v>
      </c>
      <c r="F8" s="91">
        <v>12</v>
      </c>
      <c r="G8" s="114">
        <v>17.85</v>
      </c>
      <c r="H8" s="136" t="s">
        <v>24</v>
      </c>
      <c r="I8" s="115">
        <v>10</v>
      </c>
      <c r="J8" s="125">
        <f t="shared" si="0"/>
        <v>22</v>
      </c>
      <c r="K8" s="84"/>
      <c r="L8" s="136"/>
      <c r="M8" s="84"/>
      <c r="N8" s="85"/>
    </row>
    <row r="9" spans="1:14" ht="12.75">
      <c r="A9" t="s">
        <v>21</v>
      </c>
      <c r="B9" t="s">
        <v>63</v>
      </c>
      <c r="C9" s="25" t="s">
        <v>14</v>
      </c>
      <c r="D9" s="61">
        <v>19.14</v>
      </c>
      <c r="E9" s="29" t="s">
        <v>24</v>
      </c>
      <c r="F9" s="61">
        <v>10</v>
      </c>
      <c r="G9" s="59">
        <v>16.94</v>
      </c>
      <c r="H9" s="134" t="s">
        <v>25</v>
      </c>
      <c r="I9" s="49">
        <v>9</v>
      </c>
      <c r="J9" s="65">
        <f t="shared" si="0"/>
        <v>19</v>
      </c>
      <c r="K9" s="7"/>
      <c r="L9" s="134"/>
      <c r="M9" s="7"/>
      <c r="N9" s="24"/>
    </row>
    <row r="10" spans="1:14" ht="12.75">
      <c r="A10" s="80" t="s">
        <v>22</v>
      </c>
      <c r="B10" s="80" t="s">
        <v>163</v>
      </c>
      <c r="C10" s="121" t="s">
        <v>15</v>
      </c>
      <c r="D10" s="91">
        <v>30.95</v>
      </c>
      <c r="E10" s="119" t="s">
        <v>7</v>
      </c>
      <c r="F10" s="91">
        <v>17</v>
      </c>
      <c r="G10" s="114"/>
      <c r="H10" s="136"/>
      <c r="I10" s="115"/>
      <c r="J10" s="125">
        <f t="shared" si="0"/>
        <v>17</v>
      </c>
      <c r="K10" s="84"/>
      <c r="L10" s="136"/>
      <c r="M10" s="84"/>
      <c r="N10" s="85"/>
    </row>
    <row r="11" spans="1:14" ht="12.75">
      <c r="A11" t="s">
        <v>23</v>
      </c>
      <c r="B11" t="s">
        <v>237</v>
      </c>
      <c r="C11" s="25" t="s">
        <v>12</v>
      </c>
      <c r="D11" s="61"/>
      <c r="E11" s="29"/>
      <c r="F11" s="61"/>
      <c r="G11" s="59">
        <v>27.58</v>
      </c>
      <c r="H11" s="134" t="s">
        <v>10</v>
      </c>
      <c r="I11" s="49">
        <v>16</v>
      </c>
      <c r="J11" s="65">
        <f t="shared" si="0"/>
        <v>16</v>
      </c>
      <c r="K11" s="7"/>
      <c r="L11" s="134"/>
      <c r="M11" s="7"/>
      <c r="N11" s="24"/>
    </row>
    <row r="12" spans="1:14" ht="12.75">
      <c r="A12" s="80" t="s">
        <v>24</v>
      </c>
      <c r="B12" s="80" t="s">
        <v>101</v>
      </c>
      <c r="C12" s="121" t="s">
        <v>14</v>
      </c>
      <c r="D12" s="91">
        <v>29.13</v>
      </c>
      <c r="E12" s="119" t="s">
        <v>10</v>
      </c>
      <c r="F12" s="91">
        <v>16</v>
      </c>
      <c r="G12" s="114"/>
      <c r="H12" s="136"/>
      <c r="I12" s="115"/>
      <c r="J12" s="125">
        <f t="shared" si="0"/>
        <v>16</v>
      </c>
      <c r="K12" s="84"/>
      <c r="L12" s="136"/>
      <c r="M12" s="84"/>
      <c r="N12" s="85"/>
    </row>
    <row r="13" spans="1:14" ht="12.75">
      <c r="A13" t="s">
        <v>25</v>
      </c>
      <c r="B13" t="s">
        <v>44</v>
      </c>
      <c r="C13" s="25" t="s">
        <v>14</v>
      </c>
      <c r="D13" s="61"/>
      <c r="E13" s="29"/>
      <c r="F13" s="61"/>
      <c r="G13" s="59">
        <v>26.9</v>
      </c>
      <c r="H13" s="134" t="s">
        <v>19</v>
      </c>
      <c r="I13" s="49">
        <v>15</v>
      </c>
      <c r="J13" s="65">
        <f t="shared" si="0"/>
        <v>15</v>
      </c>
      <c r="K13" s="7"/>
      <c r="L13" s="134"/>
      <c r="M13" s="7"/>
      <c r="N13" s="24"/>
    </row>
    <row r="14" spans="1:14" ht="12.75">
      <c r="A14" s="80" t="s">
        <v>26</v>
      </c>
      <c r="B14" s="80" t="s">
        <v>193</v>
      </c>
      <c r="C14" s="121" t="s">
        <v>204</v>
      </c>
      <c r="D14" s="91"/>
      <c r="E14" s="119"/>
      <c r="F14" s="91"/>
      <c r="G14" s="114">
        <v>26.88</v>
      </c>
      <c r="H14" s="136" t="s">
        <v>20</v>
      </c>
      <c r="I14" s="115">
        <v>14</v>
      </c>
      <c r="J14" s="125">
        <f t="shared" si="0"/>
        <v>14</v>
      </c>
      <c r="K14" s="84"/>
      <c r="L14" s="136"/>
      <c r="M14" s="84"/>
      <c r="N14" s="85"/>
    </row>
    <row r="15" spans="1:14" ht="12.75">
      <c r="A15" t="s">
        <v>27</v>
      </c>
      <c r="B15" t="s">
        <v>82</v>
      </c>
      <c r="C15" s="25" t="s">
        <v>15</v>
      </c>
      <c r="D15" s="61">
        <v>26.07</v>
      </c>
      <c r="E15" s="29" t="s">
        <v>20</v>
      </c>
      <c r="F15" s="61">
        <v>14</v>
      </c>
      <c r="G15" s="59"/>
      <c r="H15" s="134"/>
      <c r="I15" s="49"/>
      <c r="J15" s="65">
        <f t="shared" si="0"/>
        <v>14</v>
      </c>
      <c r="K15" s="7"/>
      <c r="L15" s="134"/>
      <c r="M15" s="7"/>
      <c r="N15" s="24"/>
    </row>
    <row r="16" spans="1:14" ht="12.75">
      <c r="A16" s="80" t="s">
        <v>28</v>
      </c>
      <c r="B16" s="80" t="s">
        <v>281</v>
      </c>
      <c r="C16" s="121" t="s">
        <v>9</v>
      </c>
      <c r="D16" s="91"/>
      <c r="E16" s="119"/>
      <c r="F16" s="91"/>
      <c r="G16" s="114">
        <v>21.44</v>
      </c>
      <c r="H16" s="136" t="s">
        <v>22</v>
      </c>
      <c r="I16" s="115">
        <v>12</v>
      </c>
      <c r="J16" s="125">
        <f t="shared" si="0"/>
        <v>12</v>
      </c>
      <c r="K16" s="84"/>
      <c r="L16" s="136"/>
      <c r="M16" s="84"/>
      <c r="N16" s="85"/>
    </row>
    <row r="17" spans="1:14" ht="12.75">
      <c r="A17" t="s">
        <v>29</v>
      </c>
      <c r="B17" t="s">
        <v>97</v>
      </c>
      <c r="C17" s="25" t="s">
        <v>6</v>
      </c>
      <c r="D17" s="61">
        <v>16.23</v>
      </c>
      <c r="E17" s="29" t="s">
        <v>25</v>
      </c>
      <c r="F17" s="61">
        <v>9</v>
      </c>
      <c r="G17" s="59"/>
      <c r="H17" s="134"/>
      <c r="I17" s="49"/>
      <c r="J17" s="65">
        <f t="shared" si="0"/>
        <v>9</v>
      </c>
      <c r="K17" s="7"/>
      <c r="L17" s="134"/>
      <c r="M17" s="7"/>
      <c r="N17" s="24"/>
    </row>
    <row r="18" spans="1:14" ht="12.75">
      <c r="A18" s="80" t="s">
        <v>30</v>
      </c>
      <c r="B18" s="80" t="s">
        <v>280</v>
      </c>
      <c r="C18" s="121" t="s">
        <v>12</v>
      </c>
      <c r="D18" s="91"/>
      <c r="E18" s="119"/>
      <c r="F18" s="91"/>
      <c r="G18" s="114">
        <v>14.54</v>
      </c>
      <c r="H18" s="136" t="s">
        <v>26</v>
      </c>
      <c r="I18" s="115">
        <v>8</v>
      </c>
      <c r="J18" s="125">
        <f t="shared" si="0"/>
        <v>8</v>
      </c>
      <c r="K18" s="84"/>
      <c r="L18" s="136"/>
      <c r="M18" s="84"/>
      <c r="N18" s="85"/>
    </row>
    <row r="19" spans="1:14" ht="12.75">
      <c r="A19" t="s">
        <v>31</v>
      </c>
      <c r="B19" t="s">
        <v>96</v>
      </c>
      <c r="C19" s="25" t="s">
        <v>6</v>
      </c>
      <c r="D19" s="61">
        <v>13.98</v>
      </c>
      <c r="E19" s="29" t="s">
        <v>26</v>
      </c>
      <c r="F19" s="61">
        <v>8</v>
      </c>
      <c r="G19" s="59"/>
      <c r="H19" s="134"/>
      <c r="I19" s="49"/>
      <c r="J19" s="65">
        <f t="shared" si="0"/>
        <v>8</v>
      </c>
      <c r="K19" s="7"/>
      <c r="L19" s="134"/>
      <c r="M19" s="7"/>
      <c r="N19" s="24"/>
    </row>
    <row r="20" spans="1:14" ht="12.75">
      <c r="A20" s="80" t="s">
        <v>213</v>
      </c>
      <c r="B20" s="92" t="s">
        <v>162</v>
      </c>
      <c r="C20" s="126" t="s">
        <v>12</v>
      </c>
      <c r="D20" s="93">
        <v>13.09</v>
      </c>
      <c r="E20" s="141" t="s">
        <v>27</v>
      </c>
      <c r="F20" s="93">
        <v>7</v>
      </c>
      <c r="G20" s="127"/>
      <c r="H20" s="143"/>
      <c r="I20" s="130"/>
      <c r="J20" s="131">
        <f t="shared" si="0"/>
        <v>7</v>
      </c>
      <c r="K20" s="95"/>
      <c r="L20" s="143"/>
      <c r="M20" s="95"/>
      <c r="N20" s="94"/>
    </row>
    <row r="21" spans="1:14" ht="12.75">
      <c r="A21" t="s">
        <v>214</v>
      </c>
      <c r="B21" s="80" t="s">
        <v>282</v>
      </c>
      <c r="C21" s="121" t="s">
        <v>204</v>
      </c>
      <c r="D21" s="91"/>
      <c r="E21" s="119"/>
      <c r="F21" s="91"/>
      <c r="G21" s="114">
        <v>0</v>
      </c>
      <c r="H21" s="136"/>
      <c r="I21" s="115"/>
      <c r="J21" s="125">
        <f t="shared" si="0"/>
        <v>0</v>
      </c>
      <c r="K21" s="84"/>
      <c r="L21" s="136"/>
      <c r="M21" s="84"/>
      <c r="N21" s="85"/>
    </row>
    <row r="22" spans="1:14" ht="12.75">
      <c r="A22" s="80" t="s">
        <v>215</v>
      </c>
      <c r="B22" s="96" t="s">
        <v>160</v>
      </c>
      <c r="C22" s="128" t="s">
        <v>204</v>
      </c>
      <c r="D22" s="98">
        <v>0</v>
      </c>
      <c r="E22" s="140"/>
      <c r="F22" s="98"/>
      <c r="G22" s="129"/>
      <c r="H22" s="144"/>
      <c r="I22" s="132"/>
      <c r="J22" s="133">
        <f t="shared" si="0"/>
        <v>0</v>
      </c>
      <c r="K22" s="103"/>
      <c r="L22" s="144"/>
      <c r="M22" s="103"/>
      <c r="N22" s="101"/>
    </row>
    <row r="23" spans="1:14" ht="12.75">
      <c r="A23" t="s">
        <v>216</v>
      </c>
      <c r="B23" t="s">
        <v>154</v>
      </c>
      <c r="C23" s="25" t="s">
        <v>12</v>
      </c>
      <c r="D23" s="61">
        <v>0</v>
      </c>
      <c r="E23" s="29"/>
      <c r="F23" s="61"/>
      <c r="G23" s="59"/>
      <c r="H23" s="134"/>
      <c r="I23" s="49"/>
      <c r="J23" s="65">
        <f t="shared" si="0"/>
        <v>0</v>
      </c>
      <c r="K23" s="7"/>
      <c r="L23" s="134"/>
      <c r="M23" s="7"/>
      <c r="N23" s="24"/>
    </row>
    <row r="24" spans="1:14" ht="12.75">
      <c r="A24" s="80" t="s">
        <v>217</v>
      </c>
      <c r="B24" s="80" t="s">
        <v>158</v>
      </c>
      <c r="C24" s="121" t="s">
        <v>204</v>
      </c>
      <c r="D24" s="91">
        <v>0</v>
      </c>
      <c r="E24" s="119"/>
      <c r="F24" s="91"/>
      <c r="G24" s="114"/>
      <c r="H24" s="136"/>
      <c r="I24" s="115"/>
      <c r="J24" s="125">
        <f t="shared" si="0"/>
        <v>0</v>
      </c>
      <c r="K24" s="84"/>
      <c r="L24" s="136"/>
      <c r="M24" s="84"/>
      <c r="N24" s="85"/>
    </row>
    <row r="25" spans="3:14" ht="12.75">
      <c r="C25" s="1"/>
      <c r="D25" s="35"/>
      <c r="G25" s="26"/>
      <c r="J25" s="66"/>
      <c r="K25" s="7"/>
      <c r="L25" s="134"/>
      <c r="M25" s="7"/>
      <c r="N25" s="24"/>
    </row>
    <row r="26" spans="3:14" ht="12.75">
      <c r="C26" s="1"/>
      <c r="D26" s="35"/>
      <c r="G26" s="26"/>
      <c r="J26" s="66"/>
      <c r="K26" s="7"/>
      <c r="L26" s="134"/>
      <c r="M26" s="7"/>
      <c r="N26" s="24"/>
    </row>
    <row r="27" spans="3:14" ht="12.75">
      <c r="C27" s="1"/>
      <c r="D27" s="35"/>
      <c r="G27" s="26"/>
      <c r="J27" s="66"/>
      <c r="K27" s="7"/>
      <c r="L27" s="134"/>
      <c r="M27" s="7"/>
      <c r="N27" s="24"/>
    </row>
    <row r="28" spans="3:10" ht="12.75">
      <c r="C28" s="1"/>
      <c r="D28" s="35"/>
      <c r="G28" s="26"/>
      <c r="J28" s="66"/>
    </row>
    <row r="29" spans="3:10" ht="12.75">
      <c r="C29" s="1"/>
      <c r="G29" s="26"/>
      <c r="J29" s="66"/>
    </row>
    <row r="30" spans="3:10" ht="12.75">
      <c r="C30" s="1"/>
      <c r="G30" s="26"/>
      <c r="J30" s="66"/>
    </row>
    <row r="31" spans="3:10" ht="12.75">
      <c r="C31" s="1"/>
      <c r="J31" s="66"/>
    </row>
    <row r="32" spans="3:10" ht="12.75">
      <c r="C32" s="1"/>
      <c r="J32" s="66"/>
    </row>
    <row r="33" ht="12.75">
      <c r="J33" s="66"/>
    </row>
    <row r="34" ht="12.75">
      <c r="J34" s="66"/>
    </row>
    <row r="35" ht="12.75">
      <c r="J35" s="6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J32" sqref="J31:K32"/>
    </sheetView>
  </sheetViews>
  <sheetFormatPr defaultColWidth="9.140625" defaultRowHeight="12.75"/>
  <cols>
    <col min="1" max="1" width="5.421875" style="0" customWidth="1"/>
    <col min="2" max="2" width="26.28125" style="0" customWidth="1"/>
    <col min="3" max="3" width="9.28125" style="0" customWidth="1"/>
    <col min="4" max="14" width="8.7109375" style="1" customWidth="1"/>
  </cols>
  <sheetData>
    <row r="2" spans="4:14" ht="12.75">
      <c r="D2" s="60"/>
      <c r="E2" s="61" t="s">
        <v>107</v>
      </c>
      <c r="F2" s="61"/>
      <c r="G2" s="48"/>
      <c r="H2" s="49" t="s">
        <v>203</v>
      </c>
      <c r="I2" s="49"/>
      <c r="J2" s="24"/>
      <c r="K2" s="5"/>
      <c r="L2" s="7"/>
      <c r="M2" s="7"/>
      <c r="N2" s="24"/>
    </row>
    <row r="3" spans="1:14" ht="12.75">
      <c r="A3" s="2" t="s">
        <v>2</v>
      </c>
      <c r="B3" s="2" t="s">
        <v>0</v>
      </c>
      <c r="C3" s="2" t="s">
        <v>1</v>
      </c>
      <c r="D3" s="60" t="s">
        <v>3</v>
      </c>
      <c r="E3" s="16" t="s">
        <v>4</v>
      </c>
      <c r="F3" s="60" t="s">
        <v>5</v>
      </c>
      <c r="G3" s="48" t="s">
        <v>3</v>
      </c>
      <c r="H3" s="135" t="s">
        <v>4</v>
      </c>
      <c r="I3" s="48" t="s">
        <v>5</v>
      </c>
      <c r="J3" s="12" t="s">
        <v>85</v>
      </c>
      <c r="K3" s="5" t="s">
        <v>3</v>
      </c>
      <c r="L3" s="135" t="s">
        <v>4</v>
      </c>
      <c r="M3" s="5" t="s">
        <v>5</v>
      </c>
      <c r="N3" s="12" t="s">
        <v>85</v>
      </c>
    </row>
    <row r="4" spans="1:14" ht="12.75">
      <c r="A4" s="80" t="s">
        <v>18</v>
      </c>
      <c r="B4" s="80" t="s">
        <v>66</v>
      </c>
      <c r="C4" s="80" t="s">
        <v>14</v>
      </c>
      <c r="D4" s="91">
        <v>130</v>
      </c>
      <c r="E4" s="119" t="s">
        <v>18</v>
      </c>
      <c r="F4" s="91">
        <v>18</v>
      </c>
      <c r="G4" s="115">
        <v>135</v>
      </c>
      <c r="H4" s="136" t="s">
        <v>18</v>
      </c>
      <c r="I4" s="115">
        <v>18</v>
      </c>
      <c r="J4" s="85">
        <f aca="true" t="shared" si="0" ref="J4:J19">F4+I4</f>
        <v>36</v>
      </c>
      <c r="K4" s="84"/>
      <c r="L4" s="136"/>
      <c r="M4" s="84"/>
      <c r="N4" s="85"/>
    </row>
    <row r="5" spans="1:14" ht="12.75">
      <c r="A5" t="s">
        <v>7</v>
      </c>
      <c r="B5" t="s">
        <v>57</v>
      </c>
      <c r="C5" t="s">
        <v>15</v>
      </c>
      <c r="D5" s="61">
        <v>120</v>
      </c>
      <c r="E5" s="29" t="s">
        <v>19</v>
      </c>
      <c r="F5" s="61">
        <v>15</v>
      </c>
      <c r="G5" s="49">
        <v>130</v>
      </c>
      <c r="H5" s="134" t="s">
        <v>10</v>
      </c>
      <c r="I5" s="49">
        <v>16</v>
      </c>
      <c r="J5" s="24">
        <f t="shared" si="0"/>
        <v>31</v>
      </c>
      <c r="K5" s="7"/>
      <c r="L5" s="134"/>
      <c r="M5" s="7"/>
      <c r="N5" s="24"/>
    </row>
    <row r="6" spans="1:14" ht="12.75">
      <c r="A6" s="80" t="s">
        <v>10</v>
      </c>
      <c r="B6" s="80" t="s">
        <v>105</v>
      </c>
      <c r="C6" s="80" t="s">
        <v>14</v>
      </c>
      <c r="D6" s="91">
        <v>130</v>
      </c>
      <c r="E6" s="119" t="s">
        <v>7</v>
      </c>
      <c r="F6" s="91">
        <v>17</v>
      </c>
      <c r="G6" s="115">
        <v>125</v>
      </c>
      <c r="H6" s="136" t="s">
        <v>20</v>
      </c>
      <c r="I6" s="115">
        <v>14</v>
      </c>
      <c r="J6" s="85">
        <f t="shared" si="0"/>
        <v>31</v>
      </c>
      <c r="K6" s="84"/>
      <c r="L6" s="136"/>
      <c r="M6" s="84"/>
      <c r="N6" s="85"/>
    </row>
    <row r="7" spans="1:14" ht="12.75">
      <c r="A7" t="s">
        <v>19</v>
      </c>
      <c r="B7" t="s">
        <v>89</v>
      </c>
      <c r="C7" t="s">
        <v>15</v>
      </c>
      <c r="D7" s="61">
        <v>120</v>
      </c>
      <c r="E7" s="29" t="s">
        <v>10</v>
      </c>
      <c r="F7" s="61">
        <v>16</v>
      </c>
      <c r="G7" s="49">
        <v>115</v>
      </c>
      <c r="H7" s="134" t="s">
        <v>23</v>
      </c>
      <c r="I7" s="49">
        <v>11</v>
      </c>
      <c r="J7" s="24">
        <f t="shared" si="0"/>
        <v>27</v>
      </c>
      <c r="K7" s="7"/>
      <c r="L7" s="134"/>
      <c r="M7" s="7"/>
      <c r="N7" s="24"/>
    </row>
    <row r="8" spans="1:14" ht="12.75">
      <c r="A8" s="80" t="s">
        <v>20</v>
      </c>
      <c r="B8" s="86" t="s">
        <v>286</v>
      </c>
      <c r="C8" s="86" t="s">
        <v>204</v>
      </c>
      <c r="D8" s="91"/>
      <c r="E8" s="119"/>
      <c r="F8" s="91"/>
      <c r="G8" s="115">
        <v>135</v>
      </c>
      <c r="H8" s="136" t="s">
        <v>7</v>
      </c>
      <c r="I8" s="115">
        <v>17</v>
      </c>
      <c r="J8" s="85">
        <f t="shared" si="0"/>
        <v>17</v>
      </c>
      <c r="K8" s="84"/>
      <c r="L8" s="136"/>
      <c r="M8" s="84"/>
      <c r="N8" s="85"/>
    </row>
    <row r="9" spans="1:14" ht="12.75">
      <c r="A9" t="s">
        <v>21</v>
      </c>
      <c r="B9" s="34" t="s">
        <v>285</v>
      </c>
      <c r="C9" s="34" t="s">
        <v>204</v>
      </c>
      <c r="D9" s="61"/>
      <c r="E9" s="29"/>
      <c r="F9" s="61"/>
      <c r="G9" s="49">
        <v>130</v>
      </c>
      <c r="H9" s="134" t="s">
        <v>19</v>
      </c>
      <c r="I9" s="49">
        <v>15</v>
      </c>
      <c r="J9" s="24">
        <f t="shared" si="0"/>
        <v>15</v>
      </c>
      <c r="K9" s="7"/>
      <c r="L9" s="134"/>
      <c r="M9" s="7"/>
      <c r="N9" s="24"/>
    </row>
    <row r="10" spans="1:14" ht="12.75">
      <c r="A10" s="80" t="s">
        <v>22</v>
      </c>
      <c r="B10" s="80" t="s">
        <v>90</v>
      </c>
      <c r="C10" s="80" t="s">
        <v>6</v>
      </c>
      <c r="D10" s="91">
        <v>120</v>
      </c>
      <c r="E10" s="119" t="s">
        <v>20</v>
      </c>
      <c r="F10" s="91">
        <v>14</v>
      </c>
      <c r="G10" s="115"/>
      <c r="H10" s="136"/>
      <c r="I10" s="115"/>
      <c r="J10" s="85">
        <f t="shared" si="0"/>
        <v>14</v>
      </c>
      <c r="K10" s="84"/>
      <c r="L10" s="136"/>
      <c r="M10" s="84"/>
      <c r="N10" s="85"/>
    </row>
    <row r="11" spans="1:14" ht="12.75">
      <c r="A11" t="s">
        <v>23</v>
      </c>
      <c r="B11" t="s">
        <v>67</v>
      </c>
      <c r="C11" t="s">
        <v>14</v>
      </c>
      <c r="D11" s="61">
        <v>0</v>
      </c>
      <c r="E11" s="29"/>
      <c r="F11" s="61"/>
      <c r="G11" s="49">
        <v>125</v>
      </c>
      <c r="H11" s="134" t="s">
        <v>21</v>
      </c>
      <c r="I11" s="49">
        <v>13</v>
      </c>
      <c r="J11" s="24">
        <f t="shared" si="0"/>
        <v>13</v>
      </c>
      <c r="K11" s="7"/>
      <c r="L11" s="134"/>
      <c r="M11" s="7"/>
      <c r="N11" s="24"/>
    </row>
    <row r="12" spans="1:14" ht="12.75">
      <c r="A12" s="80" t="s">
        <v>24</v>
      </c>
      <c r="B12" s="80" t="s">
        <v>92</v>
      </c>
      <c r="C12" s="80" t="s">
        <v>6</v>
      </c>
      <c r="D12" s="91">
        <v>110</v>
      </c>
      <c r="E12" s="119" t="s">
        <v>21</v>
      </c>
      <c r="F12" s="91">
        <v>13</v>
      </c>
      <c r="G12" s="115">
        <v>0</v>
      </c>
      <c r="H12" s="136"/>
      <c r="I12" s="115"/>
      <c r="J12" s="85">
        <f t="shared" si="0"/>
        <v>13</v>
      </c>
      <c r="K12" s="84"/>
      <c r="L12" s="136"/>
      <c r="M12" s="84"/>
      <c r="N12" s="85"/>
    </row>
    <row r="13" spans="1:14" ht="12.75">
      <c r="A13" t="s">
        <v>25</v>
      </c>
      <c r="B13" t="s">
        <v>170</v>
      </c>
      <c r="C13" t="s">
        <v>6</v>
      </c>
      <c r="D13" s="61">
        <v>110</v>
      </c>
      <c r="E13" s="29" t="s">
        <v>21</v>
      </c>
      <c r="F13" s="61">
        <v>13</v>
      </c>
      <c r="G13" s="49"/>
      <c r="H13" s="134"/>
      <c r="I13" s="49"/>
      <c r="J13" s="24">
        <f t="shared" si="0"/>
        <v>13</v>
      </c>
      <c r="K13" s="7"/>
      <c r="L13" s="134"/>
      <c r="M13" s="7"/>
      <c r="N13" s="24"/>
    </row>
    <row r="14" spans="1:14" ht="12.75">
      <c r="A14" s="80" t="s">
        <v>26</v>
      </c>
      <c r="B14" s="80" t="s">
        <v>169</v>
      </c>
      <c r="C14" s="80" t="s">
        <v>14</v>
      </c>
      <c r="D14" s="91">
        <v>110</v>
      </c>
      <c r="E14" s="119" t="s">
        <v>21</v>
      </c>
      <c r="F14" s="91">
        <v>13</v>
      </c>
      <c r="G14" s="115"/>
      <c r="H14" s="136"/>
      <c r="I14" s="115"/>
      <c r="J14" s="85">
        <f t="shared" si="0"/>
        <v>13</v>
      </c>
      <c r="K14" s="84"/>
      <c r="L14" s="136"/>
      <c r="M14" s="84"/>
      <c r="N14" s="85"/>
    </row>
    <row r="15" spans="1:14" ht="12.75">
      <c r="A15" t="s">
        <v>27</v>
      </c>
      <c r="B15" s="34" t="s">
        <v>240</v>
      </c>
      <c r="C15" s="34" t="s">
        <v>14</v>
      </c>
      <c r="D15" s="61"/>
      <c r="E15" s="29"/>
      <c r="F15" s="61"/>
      <c r="G15" s="49">
        <v>120</v>
      </c>
      <c r="H15" s="134" t="s">
        <v>22</v>
      </c>
      <c r="I15" s="49">
        <v>12</v>
      </c>
      <c r="J15" s="24">
        <f t="shared" si="0"/>
        <v>12</v>
      </c>
      <c r="K15" s="7"/>
      <c r="L15" s="134"/>
      <c r="M15" s="7"/>
      <c r="N15" s="24"/>
    </row>
    <row r="16" spans="1:14" ht="12.75">
      <c r="A16" s="80" t="s">
        <v>28</v>
      </c>
      <c r="B16" s="86" t="s">
        <v>283</v>
      </c>
      <c r="C16" s="86" t="s">
        <v>6</v>
      </c>
      <c r="D16" s="91"/>
      <c r="E16" s="119"/>
      <c r="F16" s="91"/>
      <c r="G16" s="115">
        <v>110</v>
      </c>
      <c r="H16" s="136" t="s">
        <v>24</v>
      </c>
      <c r="I16" s="115">
        <v>10</v>
      </c>
      <c r="J16" s="85">
        <f t="shared" si="0"/>
        <v>10</v>
      </c>
      <c r="K16" s="84"/>
      <c r="L16" s="136"/>
      <c r="M16" s="84"/>
      <c r="N16" s="85"/>
    </row>
    <row r="17" spans="1:14" ht="12.75">
      <c r="A17" t="s">
        <v>29</v>
      </c>
      <c r="B17" s="34" t="s">
        <v>207</v>
      </c>
      <c r="C17" s="34" t="s">
        <v>204</v>
      </c>
      <c r="D17" s="61"/>
      <c r="E17" s="29"/>
      <c r="F17" s="61"/>
      <c r="G17" s="49">
        <v>110</v>
      </c>
      <c r="H17" s="134" t="s">
        <v>24</v>
      </c>
      <c r="I17" s="49">
        <v>9</v>
      </c>
      <c r="J17" s="24">
        <f t="shared" si="0"/>
        <v>9</v>
      </c>
      <c r="K17" s="7"/>
      <c r="L17" s="134"/>
      <c r="M17" s="7"/>
      <c r="N17" s="24"/>
    </row>
    <row r="18" spans="1:14" ht="12.75">
      <c r="A18" s="80" t="s">
        <v>30</v>
      </c>
      <c r="B18" s="80" t="s">
        <v>91</v>
      </c>
      <c r="C18" s="80" t="s">
        <v>15</v>
      </c>
      <c r="D18" s="91">
        <v>0</v>
      </c>
      <c r="E18" s="119"/>
      <c r="F18" s="91"/>
      <c r="G18" s="115">
        <v>0</v>
      </c>
      <c r="H18" s="136"/>
      <c r="I18" s="115"/>
      <c r="J18" s="85">
        <f t="shared" si="0"/>
        <v>0</v>
      </c>
      <c r="K18" s="84"/>
      <c r="L18" s="136"/>
      <c r="M18" s="84"/>
      <c r="N18" s="85"/>
    </row>
    <row r="19" spans="1:14" ht="12.75">
      <c r="A19" s="80" t="s">
        <v>31</v>
      </c>
      <c r="B19" s="86" t="s">
        <v>284</v>
      </c>
      <c r="C19" s="86" t="s">
        <v>6</v>
      </c>
      <c r="D19" s="91"/>
      <c r="E19" s="119"/>
      <c r="F19" s="91"/>
      <c r="G19" s="115">
        <v>0</v>
      </c>
      <c r="H19" s="136"/>
      <c r="I19" s="115"/>
      <c r="J19" s="85">
        <f t="shared" si="0"/>
        <v>0</v>
      </c>
      <c r="K19" s="84"/>
      <c r="L19" s="136"/>
      <c r="M19" s="84"/>
      <c r="N19" s="85"/>
    </row>
    <row r="20" spans="1:14" ht="12.75">
      <c r="A20" s="34"/>
      <c r="B20" s="34"/>
      <c r="C20" s="34"/>
      <c r="D20" s="35"/>
      <c r="E20" s="35"/>
      <c r="F20" s="35"/>
      <c r="K20" s="7"/>
      <c r="L20" s="134"/>
      <c r="M20" s="7"/>
      <c r="N20" s="24"/>
    </row>
    <row r="21" spans="1:14" ht="12.75">
      <c r="A21" s="34"/>
      <c r="B21" s="34"/>
      <c r="C21" s="34"/>
      <c r="D21" s="35"/>
      <c r="E21" s="35"/>
      <c r="F21" s="35"/>
      <c r="K21" s="7"/>
      <c r="L21" s="134"/>
      <c r="M21" s="7"/>
      <c r="N21" s="24"/>
    </row>
    <row r="22" spans="1:14" ht="12.75">
      <c r="A22" s="34"/>
      <c r="B22" s="34"/>
      <c r="C22" s="34"/>
      <c r="D22" s="35"/>
      <c r="E22" s="35"/>
      <c r="F22" s="35"/>
      <c r="K22" s="7"/>
      <c r="L22" s="134"/>
      <c r="M22" s="7"/>
      <c r="N22" s="24"/>
    </row>
    <row r="23" spans="1:14" ht="12.75">
      <c r="A23" s="34"/>
      <c r="B23" s="34"/>
      <c r="C23" s="34"/>
      <c r="D23" s="35"/>
      <c r="E23" s="35"/>
      <c r="F23" s="35"/>
      <c r="K23" s="7"/>
      <c r="L23" s="134"/>
      <c r="M23" s="7"/>
      <c r="N23" s="24"/>
    </row>
    <row r="24" spans="1:14" ht="12.75">
      <c r="A24" s="34"/>
      <c r="B24" s="34"/>
      <c r="C24" s="34"/>
      <c r="D24" s="35"/>
      <c r="E24" s="35"/>
      <c r="F24" s="35"/>
      <c r="K24" s="7"/>
      <c r="L24" s="134"/>
      <c r="M24" s="7"/>
      <c r="N24" s="24"/>
    </row>
    <row r="25" spans="1:14" ht="12.75">
      <c r="A25" s="34"/>
      <c r="B25" s="34"/>
      <c r="C25" s="34"/>
      <c r="D25" s="35"/>
      <c r="E25" s="35"/>
      <c r="F25" s="35"/>
      <c r="K25" s="7"/>
      <c r="L25" s="134"/>
      <c r="M25" s="7"/>
      <c r="N25" s="24"/>
    </row>
    <row r="26" spans="1:14" ht="12.75">
      <c r="A26" s="34"/>
      <c r="B26" s="34"/>
      <c r="C26" s="34"/>
      <c r="D26" s="35"/>
      <c r="E26" s="35"/>
      <c r="F26" s="35"/>
      <c r="K26" s="7"/>
      <c r="L26" s="134"/>
      <c r="M26" s="7"/>
      <c r="N26" s="24"/>
    </row>
    <row r="27" spans="1:14" ht="12.75">
      <c r="A27" s="34"/>
      <c r="B27" s="34"/>
      <c r="C27" s="34"/>
      <c r="D27" s="35"/>
      <c r="E27" s="35"/>
      <c r="F27" s="35"/>
      <c r="K27" s="7"/>
      <c r="L27" s="134"/>
      <c r="M27" s="7"/>
      <c r="N27" s="24"/>
    </row>
    <row r="28" spans="11:14" ht="12.75">
      <c r="K28" s="7"/>
      <c r="L28" s="134"/>
      <c r="M28" s="7"/>
      <c r="N28" s="2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57421875" style="0" customWidth="1"/>
    <col min="2" max="2" width="21.7109375" style="0" customWidth="1"/>
    <col min="3" max="3" width="9.28125" style="0" customWidth="1"/>
    <col min="4" max="14" width="8.7109375" style="1" customWidth="1"/>
  </cols>
  <sheetData>
    <row r="2" spans="4:14" ht="12.75">
      <c r="D2" s="60"/>
      <c r="E2" s="61" t="s">
        <v>107</v>
      </c>
      <c r="F2" s="61"/>
      <c r="G2" s="5"/>
      <c r="H2" s="7" t="s">
        <v>203</v>
      </c>
      <c r="I2" s="7"/>
      <c r="J2" s="24"/>
      <c r="K2" s="5"/>
      <c r="L2" s="7"/>
      <c r="M2" s="7"/>
      <c r="N2" s="24"/>
    </row>
    <row r="3" spans="1:14" ht="12.75">
      <c r="A3" s="2" t="s">
        <v>2</v>
      </c>
      <c r="B3" s="2" t="s">
        <v>0</v>
      </c>
      <c r="C3" s="2" t="s">
        <v>1</v>
      </c>
      <c r="D3" s="60" t="s">
        <v>3</v>
      </c>
      <c r="E3" s="16" t="s">
        <v>4</v>
      </c>
      <c r="F3" s="60" t="s">
        <v>5</v>
      </c>
      <c r="G3" s="5" t="s">
        <v>3</v>
      </c>
      <c r="H3" s="135" t="s">
        <v>4</v>
      </c>
      <c r="I3" s="5" t="s">
        <v>5</v>
      </c>
      <c r="J3" s="12" t="s">
        <v>85</v>
      </c>
      <c r="K3" s="5" t="s">
        <v>3</v>
      </c>
      <c r="L3" s="135" t="s">
        <v>4</v>
      </c>
      <c r="M3" s="5" t="s">
        <v>5</v>
      </c>
      <c r="N3" s="12" t="s">
        <v>85</v>
      </c>
    </row>
    <row r="4" spans="1:14" ht="12.75">
      <c r="A4" s="89" t="s">
        <v>18</v>
      </c>
      <c r="B4" s="80" t="s">
        <v>45</v>
      </c>
      <c r="C4" s="80" t="s">
        <v>204</v>
      </c>
      <c r="D4" s="91">
        <v>160</v>
      </c>
      <c r="E4" s="119" t="s">
        <v>7</v>
      </c>
      <c r="F4" s="91">
        <v>17</v>
      </c>
      <c r="G4" s="84">
        <v>160</v>
      </c>
      <c r="H4" s="136" t="s">
        <v>7</v>
      </c>
      <c r="I4" s="84">
        <v>17</v>
      </c>
      <c r="J4" s="85">
        <f aca="true" t="shared" si="0" ref="J4:J18">F4+I4</f>
        <v>34</v>
      </c>
      <c r="K4" s="84"/>
      <c r="L4" s="136"/>
      <c r="M4" s="84"/>
      <c r="N4" s="85"/>
    </row>
    <row r="5" spans="1:14" ht="12.75">
      <c r="A5" s="149" t="s">
        <v>7</v>
      </c>
      <c r="B5" s="92" t="s">
        <v>71</v>
      </c>
      <c r="C5" s="92" t="s">
        <v>14</v>
      </c>
      <c r="D5" s="93">
        <v>160</v>
      </c>
      <c r="E5" s="141" t="s">
        <v>18</v>
      </c>
      <c r="F5" s="93">
        <v>18</v>
      </c>
      <c r="G5" s="95">
        <v>155</v>
      </c>
      <c r="H5" s="143" t="s">
        <v>10</v>
      </c>
      <c r="I5" s="95">
        <v>16</v>
      </c>
      <c r="J5" s="94">
        <f t="shared" si="0"/>
        <v>34</v>
      </c>
      <c r="K5" s="95"/>
      <c r="L5" s="143"/>
      <c r="M5" s="95"/>
      <c r="N5" s="94"/>
    </row>
    <row r="6" spans="1:14" ht="12.75">
      <c r="A6" s="89" t="s">
        <v>10</v>
      </c>
      <c r="B6" s="80" t="s">
        <v>70</v>
      </c>
      <c r="C6" s="80" t="s">
        <v>14</v>
      </c>
      <c r="D6" s="91">
        <v>145</v>
      </c>
      <c r="E6" s="119" t="s">
        <v>19</v>
      </c>
      <c r="F6" s="91">
        <v>15</v>
      </c>
      <c r="G6" s="84">
        <v>150</v>
      </c>
      <c r="H6" s="136" t="s">
        <v>19</v>
      </c>
      <c r="I6" s="84">
        <v>15</v>
      </c>
      <c r="J6" s="85">
        <f t="shared" si="0"/>
        <v>30</v>
      </c>
      <c r="K6" s="84"/>
      <c r="L6" s="136"/>
      <c r="M6" s="84"/>
      <c r="N6" s="85"/>
    </row>
    <row r="7" spans="1:14" ht="12.75">
      <c r="A7" s="150" t="s">
        <v>19</v>
      </c>
      <c r="B7" s="96" t="s">
        <v>172</v>
      </c>
      <c r="C7" s="96" t="s">
        <v>15</v>
      </c>
      <c r="D7" s="98">
        <v>150</v>
      </c>
      <c r="E7" s="140" t="s">
        <v>10</v>
      </c>
      <c r="F7" s="98">
        <v>16</v>
      </c>
      <c r="G7" s="103">
        <v>135</v>
      </c>
      <c r="H7" s="144" t="s">
        <v>21</v>
      </c>
      <c r="I7" s="103">
        <v>13</v>
      </c>
      <c r="J7" s="101">
        <f t="shared" si="0"/>
        <v>29</v>
      </c>
      <c r="K7" s="103"/>
      <c r="L7" s="144"/>
      <c r="M7" s="103"/>
      <c r="N7" s="101"/>
    </row>
    <row r="8" spans="1:14" ht="12.75">
      <c r="A8" s="1" t="s">
        <v>20</v>
      </c>
      <c r="B8" t="s">
        <v>122</v>
      </c>
      <c r="C8" t="s">
        <v>15</v>
      </c>
      <c r="D8" s="61">
        <v>130</v>
      </c>
      <c r="E8" s="29" t="s">
        <v>22</v>
      </c>
      <c r="F8" s="61">
        <v>12</v>
      </c>
      <c r="G8" s="7">
        <v>130</v>
      </c>
      <c r="H8" s="134" t="s">
        <v>22</v>
      </c>
      <c r="I8" s="7">
        <v>12</v>
      </c>
      <c r="J8" s="24">
        <f t="shared" si="0"/>
        <v>24</v>
      </c>
      <c r="K8" s="7"/>
      <c r="L8" s="134"/>
      <c r="M8" s="7"/>
      <c r="N8" s="24"/>
    </row>
    <row r="9" spans="1:14" ht="12.75">
      <c r="A9" s="89" t="s">
        <v>21</v>
      </c>
      <c r="B9" s="86" t="s">
        <v>291</v>
      </c>
      <c r="C9" s="86" t="s">
        <v>14</v>
      </c>
      <c r="D9" s="91"/>
      <c r="E9" s="119"/>
      <c r="F9" s="91"/>
      <c r="G9" s="84">
        <v>168</v>
      </c>
      <c r="H9" s="136" t="s">
        <v>18</v>
      </c>
      <c r="I9" s="84">
        <v>18</v>
      </c>
      <c r="J9" s="85">
        <f t="shared" si="0"/>
        <v>18</v>
      </c>
      <c r="K9" s="84"/>
      <c r="L9" s="136"/>
      <c r="M9" s="84"/>
      <c r="N9" s="85"/>
    </row>
    <row r="10" spans="1:14" ht="12.75">
      <c r="A10" s="1" t="s">
        <v>22</v>
      </c>
      <c r="B10" t="s">
        <v>174</v>
      </c>
      <c r="C10" t="s">
        <v>12</v>
      </c>
      <c r="D10" s="61">
        <v>110</v>
      </c>
      <c r="E10" s="29" t="s">
        <v>24</v>
      </c>
      <c r="F10" s="61">
        <v>10</v>
      </c>
      <c r="G10" s="7">
        <v>120</v>
      </c>
      <c r="H10" s="134" t="s">
        <v>26</v>
      </c>
      <c r="I10" s="7">
        <v>8</v>
      </c>
      <c r="J10" s="24">
        <f t="shared" si="0"/>
        <v>18</v>
      </c>
      <c r="K10" s="7"/>
      <c r="L10" s="134"/>
      <c r="M10" s="7"/>
      <c r="N10" s="24"/>
    </row>
    <row r="11" spans="1:14" ht="12.75">
      <c r="A11" s="89" t="s">
        <v>23</v>
      </c>
      <c r="B11" s="86" t="s">
        <v>288</v>
      </c>
      <c r="C11" s="86" t="s">
        <v>6</v>
      </c>
      <c r="D11" s="91"/>
      <c r="E11" s="119"/>
      <c r="F11" s="91"/>
      <c r="G11" s="84">
        <v>150</v>
      </c>
      <c r="H11" s="136" t="s">
        <v>20</v>
      </c>
      <c r="I11" s="84">
        <v>14</v>
      </c>
      <c r="J11" s="85">
        <f t="shared" si="0"/>
        <v>14</v>
      </c>
      <c r="K11" s="84"/>
      <c r="L11" s="136"/>
      <c r="M11" s="84"/>
      <c r="N11" s="85"/>
    </row>
    <row r="12" spans="1:14" ht="12.75">
      <c r="A12" s="1" t="s">
        <v>24</v>
      </c>
      <c r="B12" t="s">
        <v>104</v>
      </c>
      <c r="C12" t="s">
        <v>15</v>
      </c>
      <c r="D12" s="61">
        <v>140</v>
      </c>
      <c r="E12" s="29" t="s">
        <v>20</v>
      </c>
      <c r="F12" s="61">
        <v>14</v>
      </c>
      <c r="G12" s="7"/>
      <c r="H12" s="134"/>
      <c r="I12" s="7"/>
      <c r="J12" s="24">
        <f t="shared" si="0"/>
        <v>14</v>
      </c>
      <c r="K12" s="7"/>
      <c r="L12" s="134"/>
      <c r="M12" s="7"/>
      <c r="N12" s="24"/>
    </row>
    <row r="13" spans="1:14" ht="12.75">
      <c r="A13" s="89" t="s">
        <v>25</v>
      </c>
      <c r="B13" s="80" t="s">
        <v>171</v>
      </c>
      <c r="C13" s="80" t="s">
        <v>9</v>
      </c>
      <c r="D13" s="91">
        <v>135</v>
      </c>
      <c r="E13" s="119" t="s">
        <v>21</v>
      </c>
      <c r="F13" s="91">
        <v>13</v>
      </c>
      <c r="G13" s="84"/>
      <c r="H13" s="136"/>
      <c r="I13" s="84"/>
      <c r="J13" s="85">
        <f t="shared" si="0"/>
        <v>13</v>
      </c>
      <c r="K13" s="84"/>
      <c r="L13" s="136"/>
      <c r="M13" s="84"/>
      <c r="N13" s="85"/>
    </row>
    <row r="14" spans="1:14" ht="12.75">
      <c r="A14" s="1" t="s">
        <v>26</v>
      </c>
      <c r="B14" s="34" t="s">
        <v>290</v>
      </c>
      <c r="C14" s="34" t="s">
        <v>6</v>
      </c>
      <c r="D14" s="61"/>
      <c r="E14" s="29"/>
      <c r="F14" s="61"/>
      <c r="G14" s="7">
        <v>130</v>
      </c>
      <c r="H14" s="134" t="s">
        <v>23</v>
      </c>
      <c r="I14" s="7">
        <v>11</v>
      </c>
      <c r="J14" s="24">
        <f t="shared" si="0"/>
        <v>11</v>
      </c>
      <c r="K14" s="7"/>
      <c r="L14" s="134"/>
      <c r="M14" s="7"/>
      <c r="N14" s="24"/>
    </row>
    <row r="15" spans="1:14" ht="12.75">
      <c r="A15" s="89" t="s">
        <v>27</v>
      </c>
      <c r="B15" s="80" t="s">
        <v>175</v>
      </c>
      <c r="C15" s="80" t="s">
        <v>12</v>
      </c>
      <c r="D15" s="91">
        <v>130</v>
      </c>
      <c r="E15" s="119" t="s">
        <v>23</v>
      </c>
      <c r="F15" s="91">
        <v>11</v>
      </c>
      <c r="G15" s="84"/>
      <c r="H15" s="136"/>
      <c r="I15" s="84"/>
      <c r="J15" s="85">
        <f t="shared" si="0"/>
        <v>11</v>
      </c>
      <c r="K15" s="84"/>
      <c r="L15" s="136"/>
      <c r="M15" s="84"/>
      <c r="N15" s="85"/>
    </row>
    <row r="16" spans="1:14" ht="12.75">
      <c r="A16" s="1" t="s">
        <v>28</v>
      </c>
      <c r="B16" s="34" t="s">
        <v>287</v>
      </c>
      <c r="C16" s="34" t="s">
        <v>9</v>
      </c>
      <c r="D16" s="61"/>
      <c r="E16" s="29"/>
      <c r="F16" s="61"/>
      <c r="G16" s="7">
        <v>130</v>
      </c>
      <c r="H16" s="134" t="s">
        <v>24</v>
      </c>
      <c r="I16" s="7">
        <v>10</v>
      </c>
      <c r="J16" s="24">
        <f t="shared" si="0"/>
        <v>10</v>
      </c>
      <c r="K16" s="7"/>
      <c r="L16" s="134"/>
      <c r="M16" s="7"/>
      <c r="N16" s="24"/>
    </row>
    <row r="17" spans="1:14" ht="12.75">
      <c r="A17" s="89" t="s">
        <v>29</v>
      </c>
      <c r="B17" s="86" t="s">
        <v>289</v>
      </c>
      <c r="C17" s="86" t="s">
        <v>6</v>
      </c>
      <c r="D17" s="91"/>
      <c r="E17" s="119"/>
      <c r="F17" s="91"/>
      <c r="G17" s="84">
        <v>125</v>
      </c>
      <c r="H17" s="136" t="s">
        <v>25</v>
      </c>
      <c r="I17" s="84">
        <v>9</v>
      </c>
      <c r="J17" s="85">
        <f t="shared" si="0"/>
        <v>9</v>
      </c>
      <c r="K17" s="84"/>
      <c r="L17" s="136"/>
      <c r="M17" s="84"/>
      <c r="N17" s="85"/>
    </row>
    <row r="18" spans="1:14" ht="12.75">
      <c r="A18" s="89" t="s">
        <v>30</v>
      </c>
      <c r="B18" s="86" t="s">
        <v>162</v>
      </c>
      <c r="C18" s="86" t="s">
        <v>12</v>
      </c>
      <c r="D18" s="91"/>
      <c r="E18" s="119"/>
      <c r="F18" s="91"/>
      <c r="G18" s="84">
        <v>120</v>
      </c>
      <c r="H18" s="136" t="s">
        <v>26</v>
      </c>
      <c r="I18" s="84">
        <v>8</v>
      </c>
      <c r="J18" s="85">
        <f t="shared" si="0"/>
        <v>8</v>
      </c>
      <c r="K18" s="84"/>
      <c r="L18" s="136"/>
      <c r="M18" s="84"/>
      <c r="N18" s="85"/>
    </row>
    <row r="19" spans="1:14" ht="12.75">
      <c r="A19" s="34"/>
      <c r="B19" s="34"/>
      <c r="C19" s="34"/>
      <c r="D19" s="35"/>
      <c r="E19" s="35"/>
      <c r="F19" s="35"/>
      <c r="G19" s="7"/>
      <c r="H19" s="134"/>
      <c r="I19" s="7"/>
      <c r="J19" s="24"/>
      <c r="K19" s="7"/>
      <c r="L19" s="134"/>
      <c r="M19" s="7"/>
      <c r="N19" s="24"/>
    </row>
    <row r="20" spans="1:14" ht="12.75">
      <c r="A20" s="34"/>
      <c r="B20" s="34"/>
      <c r="C20" s="34"/>
      <c r="D20" s="35"/>
      <c r="E20" s="35"/>
      <c r="F20" s="35"/>
      <c r="G20" s="7"/>
      <c r="H20" s="134"/>
      <c r="I20" s="7"/>
      <c r="J20" s="24"/>
      <c r="K20" s="7"/>
      <c r="L20" s="134"/>
      <c r="M20" s="7"/>
      <c r="N20" s="24"/>
    </row>
    <row r="21" spans="1:14" ht="12.75">
      <c r="A21" s="34"/>
      <c r="B21" s="34"/>
      <c r="C21" s="34"/>
      <c r="D21" s="35"/>
      <c r="E21" s="35"/>
      <c r="F21" s="35"/>
      <c r="K21" s="7"/>
      <c r="L21" s="134"/>
      <c r="M21" s="7"/>
      <c r="N21" s="24"/>
    </row>
    <row r="22" spans="1:14" ht="12.75">
      <c r="A22" s="34"/>
      <c r="B22" s="34"/>
      <c r="C22" s="34"/>
      <c r="D22" s="35"/>
      <c r="E22" s="35"/>
      <c r="F22" s="35"/>
      <c r="K22" s="7"/>
      <c r="L22" s="134"/>
      <c r="M22" s="7"/>
      <c r="N22" s="24"/>
    </row>
    <row r="23" spans="1:14" ht="12.75">
      <c r="A23" s="34"/>
      <c r="B23" s="34"/>
      <c r="C23" s="34"/>
      <c r="D23" s="35"/>
      <c r="E23" s="35"/>
      <c r="F23" s="35"/>
      <c r="K23" s="7"/>
      <c r="L23" s="134"/>
      <c r="M23" s="7"/>
      <c r="N23" s="24"/>
    </row>
    <row r="24" spans="1:14" ht="12.75">
      <c r="A24" s="34"/>
      <c r="B24" s="34"/>
      <c r="C24" s="34"/>
      <c r="D24" s="35"/>
      <c r="E24" s="35"/>
      <c r="F24" s="35"/>
      <c r="K24" s="7"/>
      <c r="L24" s="134"/>
      <c r="M24" s="7"/>
      <c r="N24" s="24"/>
    </row>
    <row r="25" spans="1:14" ht="12.75">
      <c r="A25" s="34"/>
      <c r="B25" s="34"/>
      <c r="C25" s="34"/>
      <c r="D25" s="35"/>
      <c r="E25" s="35"/>
      <c r="F25" s="35"/>
      <c r="K25" s="7"/>
      <c r="L25" s="134"/>
      <c r="M25" s="7"/>
      <c r="N25" s="24"/>
    </row>
    <row r="26" spans="1:14" ht="12.75">
      <c r="A26" s="34"/>
      <c r="B26" s="34"/>
      <c r="C26" s="34"/>
      <c r="D26" s="35"/>
      <c r="E26" s="35"/>
      <c r="F26" s="35"/>
      <c r="K26" s="7"/>
      <c r="L26" s="134"/>
      <c r="M26" s="7"/>
      <c r="N26" s="24"/>
    </row>
    <row r="27" spans="1:14" ht="12.75">
      <c r="A27" s="34"/>
      <c r="B27" s="34"/>
      <c r="C27" s="34"/>
      <c r="D27" s="35"/>
      <c r="E27" s="35"/>
      <c r="F27" s="35"/>
      <c r="K27" s="7"/>
      <c r="L27" s="134"/>
      <c r="M27" s="7"/>
      <c r="N27" s="2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9"/>
  <sheetViews>
    <sheetView zoomScalePageLayoutView="0" workbookViewId="0" topLeftCell="A1">
      <selection activeCell="A4" sqref="A4:A9"/>
    </sheetView>
  </sheetViews>
  <sheetFormatPr defaultColWidth="9.140625" defaultRowHeight="12.75"/>
  <cols>
    <col min="1" max="1" width="6.140625" style="0" customWidth="1"/>
    <col min="2" max="2" width="24.57421875" style="0" hidden="1" customWidth="1"/>
    <col min="3" max="3" width="20.7109375" style="0" customWidth="1"/>
    <col min="4" max="14" width="8.7109375" style="0" customWidth="1"/>
  </cols>
  <sheetData>
    <row r="2" spans="4:14" ht="12.75">
      <c r="D2" s="8"/>
      <c r="E2" s="3" t="s">
        <v>107</v>
      </c>
      <c r="F2" s="9"/>
      <c r="G2" s="5"/>
      <c r="H2" s="6" t="s">
        <v>203</v>
      </c>
      <c r="I2" s="6"/>
      <c r="J2" s="11"/>
      <c r="K2" s="5"/>
      <c r="L2" s="6"/>
      <c r="M2" s="6"/>
      <c r="N2" s="11"/>
    </row>
    <row r="3" spans="1:14" ht="12.75">
      <c r="A3" s="2" t="s">
        <v>2</v>
      </c>
      <c r="B3" s="2" t="s">
        <v>0</v>
      </c>
      <c r="C3" s="2" t="s">
        <v>1</v>
      </c>
      <c r="D3" s="8" t="s">
        <v>3</v>
      </c>
      <c r="E3" s="16" t="s">
        <v>4</v>
      </c>
      <c r="F3" s="8" t="s">
        <v>5</v>
      </c>
      <c r="G3" s="5" t="s">
        <v>3</v>
      </c>
      <c r="H3" s="135" t="s">
        <v>4</v>
      </c>
      <c r="I3" s="5" t="s">
        <v>5</v>
      </c>
      <c r="J3" s="12" t="s">
        <v>85</v>
      </c>
      <c r="K3" s="5" t="s">
        <v>3</v>
      </c>
      <c r="L3" s="135" t="s">
        <v>4</v>
      </c>
      <c r="M3" s="5" t="s">
        <v>5</v>
      </c>
      <c r="N3" s="12" t="s">
        <v>85</v>
      </c>
    </row>
    <row r="4" spans="1:14" ht="12.75">
      <c r="A4" s="1" t="s">
        <v>18</v>
      </c>
      <c r="C4" s="25" t="s">
        <v>12</v>
      </c>
      <c r="D4" s="10">
        <v>58.82</v>
      </c>
      <c r="E4" s="29" t="s">
        <v>7</v>
      </c>
      <c r="F4" s="10">
        <v>17</v>
      </c>
      <c r="G4" s="27">
        <v>56.9</v>
      </c>
      <c r="H4" s="134" t="s">
        <v>18</v>
      </c>
      <c r="I4" s="7">
        <v>18</v>
      </c>
      <c r="J4" s="24">
        <f aca="true" t="shared" si="0" ref="J4:J9">F4+I4</f>
        <v>35</v>
      </c>
      <c r="K4" s="7"/>
      <c r="L4" s="134"/>
      <c r="M4" s="7"/>
      <c r="N4" s="24"/>
    </row>
    <row r="5" spans="1:14" ht="12.75">
      <c r="A5" s="1" t="s">
        <v>7</v>
      </c>
      <c r="C5" s="25" t="s">
        <v>14</v>
      </c>
      <c r="D5" s="10">
        <v>58.61</v>
      </c>
      <c r="E5" s="29" t="s">
        <v>18</v>
      </c>
      <c r="F5" s="10">
        <v>18</v>
      </c>
      <c r="G5" s="27">
        <v>58.08</v>
      </c>
      <c r="H5" s="134" t="s">
        <v>7</v>
      </c>
      <c r="I5" s="7">
        <v>17</v>
      </c>
      <c r="J5" s="24">
        <f t="shared" si="0"/>
        <v>35</v>
      </c>
      <c r="K5" s="7"/>
      <c r="L5" s="134"/>
      <c r="M5" s="7"/>
      <c r="N5" s="24"/>
    </row>
    <row r="6" spans="1:14" ht="12.75">
      <c r="A6" s="1" t="s">
        <v>10</v>
      </c>
      <c r="C6" s="25" t="s">
        <v>9</v>
      </c>
      <c r="D6" s="10" t="s">
        <v>134</v>
      </c>
      <c r="E6" s="29" t="s">
        <v>19</v>
      </c>
      <c r="F6" s="10">
        <v>15</v>
      </c>
      <c r="G6" s="27">
        <v>58.83</v>
      </c>
      <c r="H6" s="134" t="s">
        <v>10</v>
      </c>
      <c r="I6" s="7">
        <v>16</v>
      </c>
      <c r="J6" s="24">
        <f t="shared" si="0"/>
        <v>31</v>
      </c>
      <c r="K6" s="7"/>
      <c r="L6" s="134"/>
      <c r="M6" s="7"/>
      <c r="N6" s="24"/>
    </row>
    <row r="7" spans="1:14" ht="12.75">
      <c r="A7" s="1" t="s">
        <v>19</v>
      </c>
      <c r="C7" s="25" t="s">
        <v>6</v>
      </c>
      <c r="D7" s="10">
        <v>59.64</v>
      </c>
      <c r="E7" s="29" t="s">
        <v>10</v>
      </c>
      <c r="F7" s="10">
        <v>16</v>
      </c>
      <c r="G7" s="27">
        <v>59.63</v>
      </c>
      <c r="H7" s="134" t="s">
        <v>19</v>
      </c>
      <c r="I7" s="7">
        <v>15</v>
      </c>
      <c r="J7" s="24">
        <f t="shared" si="0"/>
        <v>31</v>
      </c>
      <c r="K7" s="7"/>
      <c r="L7" s="134"/>
      <c r="M7" s="7"/>
      <c r="N7" s="24"/>
    </row>
    <row r="8" spans="1:14" ht="12.75">
      <c r="A8" s="1" t="s">
        <v>20</v>
      </c>
      <c r="C8" s="25" t="s">
        <v>15</v>
      </c>
      <c r="D8" s="10" t="s">
        <v>135</v>
      </c>
      <c r="E8" s="29" t="s">
        <v>20</v>
      </c>
      <c r="F8" s="10">
        <v>14</v>
      </c>
      <c r="G8" s="27" t="s">
        <v>259</v>
      </c>
      <c r="H8" s="134" t="s">
        <v>21</v>
      </c>
      <c r="I8" s="7">
        <v>13</v>
      </c>
      <c r="J8" s="24">
        <f t="shared" si="0"/>
        <v>27</v>
      </c>
      <c r="K8" s="7"/>
      <c r="L8" s="134"/>
      <c r="M8" s="7"/>
      <c r="N8" s="24"/>
    </row>
    <row r="9" spans="1:14" ht="12.75">
      <c r="A9" s="1" t="s">
        <v>21</v>
      </c>
      <c r="C9" s="25" t="s">
        <v>260</v>
      </c>
      <c r="D9" s="10"/>
      <c r="E9" s="29"/>
      <c r="F9" s="10"/>
      <c r="G9" s="27">
        <v>59.93</v>
      </c>
      <c r="H9" s="134" t="s">
        <v>20</v>
      </c>
      <c r="I9" s="7">
        <v>14</v>
      </c>
      <c r="J9" s="24">
        <f t="shared" si="0"/>
        <v>14</v>
      </c>
      <c r="K9" s="7"/>
      <c r="L9" s="134"/>
      <c r="M9" s="7"/>
      <c r="N9" s="2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0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8515625" style="0" customWidth="1"/>
    <col min="2" max="2" width="18.421875" style="0" hidden="1" customWidth="1"/>
    <col min="3" max="3" width="16.7109375" style="0" customWidth="1"/>
    <col min="4" max="14" width="8.7109375" style="0" customWidth="1"/>
  </cols>
  <sheetData>
    <row r="2" spans="4:13" ht="12.75">
      <c r="D2" s="8"/>
      <c r="E2" s="3" t="s">
        <v>107</v>
      </c>
      <c r="F2" s="9"/>
      <c r="G2" s="5"/>
      <c r="H2" s="6" t="s">
        <v>203</v>
      </c>
      <c r="I2" s="6"/>
      <c r="K2" s="5"/>
      <c r="L2" s="6"/>
      <c r="M2" s="6"/>
    </row>
    <row r="3" spans="1:14" ht="12.75">
      <c r="A3" s="2" t="s">
        <v>2</v>
      </c>
      <c r="B3" s="2" t="s">
        <v>0</v>
      </c>
      <c r="C3" s="2" t="s">
        <v>1</v>
      </c>
      <c r="D3" s="8" t="s">
        <v>3</v>
      </c>
      <c r="E3" s="16" t="s">
        <v>4</v>
      </c>
      <c r="F3" s="8" t="s">
        <v>5</v>
      </c>
      <c r="G3" s="5" t="s">
        <v>3</v>
      </c>
      <c r="H3" s="135" t="s">
        <v>4</v>
      </c>
      <c r="I3" s="5" t="s">
        <v>5</v>
      </c>
      <c r="J3" s="12" t="s">
        <v>85</v>
      </c>
      <c r="K3" s="5" t="s">
        <v>3</v>
      </c>
      <c r="L3" s="135" t="s">
        <v>4</v>
      </c>
      <c r="M3" s="5" t="s">
        <v>5</v>
      </c>
      <c r="N3" s="12" t="s">
        <v>85</v>
      </c>
    </row>
    <row r="4" spans="1:14" ht="12.75">
      <c r="A4" s="1" t="s">
        <v>18</v>
      </c>
      <c r="C4" t="s">
        <v>6</v>
      </c>
      <c r="D4" s="10">
        <v>50.86</v>
      </c>
      <c r="E4" s="29" t="s">
        <v>7</v>
      </c>
      <c r="F4" s="10">
        <v>17</v>
      </c>
      <c r="G4" s="63">
        <v>52.67</v>
      </c>
      <c r="H4" s="142" t="s">
        <v>10</v>
      </c>
      <c r="I4" s="63">
        <v>16</v>
      </c>
      <c r="J4" s="24">
        <f aca="true" t="shared" si="0" ref="J4:J9">F4+I4</f>
        <v>33</v>
      </c>
      <c r="K4" s="7"/>
      <c r="L4" s="134"/>
      <c r="M4" s="7"/>
      <c r="N4" s="24"/>
    </row>
    <row r="5" spans="1:14" ht="12.75">
      <c r="A5" s="1" t="s">
        <v>7</v>
      </c>
      <c r="C5" t="s">
        <v>260</v>
      </c>
      <c r="D5" s="10">
        <v>52.55</v>
      </c>
      <c r="E5" s="29" t="s">
        <v>18</v>
      </c>
      <c r="F5" s="10">
        <v>18</v>
      </c>
      <c r="G5" s="63">
        <v>53.02</v>
      </c>
      <c r="H5" s="142" t="s">
        <v>19</v>
      </c>
      <c r="I5" s="63">
        <v>15</v>
      </c>
      <c r="J5" s="24">
        <f t="shared" si="0"/>
        <v>33</v>
      </c>
      <c r="K5" s="7"/>
      <c r="L5" s="134"/>
      <c r="M5" s="7"/>
      <c r="N5" s="24"/>
    </row>
    <row r="6" spans="1:14" ht="12.75">
      <c r="A6" s="1" t="s">
        <v>10</v>
      </c>
      <c r="C6" t="s">
        <v>14</v>
      </c>
      <c r="D6" s="10">
        <v>50.53</v>
      </c>
      <c r="E6" s="29" t="s">
        <v>20</v>
      </c>
      <c r="F6" s="10">
        <v>14</v>
      </c>
      <c r="G6" s="63">
        <v>50.26</v>
      </c>
      <c r="H6" s="142" t="s">
        <v>18</v>
      </c>
      <c r="I6" s="63">
        <v>18</v>
      </c>
      <c r="J6" s="24">
        <f t="shared" si="0"/>
        <v>32</v>
      </c>
      <c r="K6" s="7"/>
      <c r="L6" s="134"/>
      <c r="M6" s="7"/>
      <c r="N6" s="24"/>
    </row>
    <row r="7" spans="1:14" ht="12.75">
      <c r="A7" s="1" t="s">
        <v>19</v>
      </c>
      <c r="C7" t="s">
        <v>12</v>
      </c>
      <c r="D7" s="10">
        <v>53.66</v>
      </c>
      <c r="E7" s="29" t="s">
        <v>19</v>
      </c>
      <c r="F7" s="10">
        <v>15</v>
      </c>
      <c r="G7" s="63">
        <v>51.63</v>
      </c>
      <c r="H7" s="142" t="s">
        <v>7</v>
      </c>
      <c r="I7" s="63">
        <v>17</v>
      </c>
      <c r="J7" s="24">
        <f t="shared" si="0"/>
        <v>32</v>
      </c>
      <c r="K7" s="7"/>
      <c r="L7" s="134"/>
      <c r="M7" s="7"/>
      <c r="N7" s="24"/>
    </row>
    <row r="8" spans="1:14" ht="12.75">
      <c r="A8" s="1" t="s">
        <v>20</v>
      </c>
      <c r="C8" t="s">
        <v>15</v>
      </c>
      <c r="D8" s="10">
        <v>53.42</v>
      </c>
      <c r="E8" s="29" t="s">
        <v>10</v>
      </c>
      <c r="F8" s="10">
        <v>16</v>
      </c>
      <c r="G8" s="63">
        <v>55.95</v>
      </c>
      <c r="H8" s="142" t="s">
        <v>21</v>
      </c>
      <c r="I8" s="63">
        <v>13</v>
      </c>
      <c r="J8" s="24">
        <f t="shared" si="0"/>
        <v>29</v>
      </c>
      <c r="K8" s="7"/>
      <c r="L8" s="134"/>
      <c r="M8" s="7"/>
      <c r="N8" s="24"/>
    </row>
    <row r="9" spans="1:14" ht="12.75">
      <c r="A9" s="1" t="s">
        <v>21</v>
      </c>
      <c r="C9" t="s">
        <v>9</v>
      </c>
      <c r="D9" s="10">
        <v>55.86</v>
      </c>
      <c r="E9" s="29" t="s">
        <v>21</v>
      </c>
      <c r="F9" s="10">
        <v>13</v>
      </c>
      <c r="G9" s="63">
        <v>53.48</v>
      </c>
      <c r="H9" s="142" t="s">
        <v>20</v>
      </c>
      <c r="I9" s="63">
        <v>14</v>
      </c>
      <c r="J9" s="24">
        <f t="shared" si="0"/>
        <v>27</v>
      </c>
      <c r="K9" s="7"/>
      <c r="L9" s="134"/>
      <c r="M9" s="7"/>
      <c r="N9" s="24"/>
    </row>
    <row r="10" spans="7:9" ht="12.75">
      <c r="G10" s="64"/>
      <c r="H10" s="64"/>
      <c r="I10" s="6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8:H16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2" max="2" width="17.57421875" style="0" customWidth="1"/>
    <col min="3" max="4" width="10.7109375" style="0" customWidth="1"/>
    <col min="5" max="7" width="10.7109375" style="0" hidden="1" customWidth="1"/>
    <col min="8" max="8" width="10.7109375" style="0" customWidth="1"/>
  </cols>
  <sheetData>
    <row r="8" ht="12.75">
      <c r="B8" t="s">
        <v>106</v>
      </c>
    </row>
    <row r="9" spans="1:8" ht="12.75">
      <c r="A9" t="s">
        <v>93</v>
      </c>
      <c r="H9" s="68" t="s">
        <v>292</v>
      </c>
    </row>
    <row r="10" spans="1:8" ht="13.5" thickBot="1">
      <c r="A10" s="38"/>
      <c r="B10" s="38"/>
      <c r="C10" s="78" t="s">
        <v>107</v>
      </c>
      <c r="D10" s="44" t="s">
        <v>203</v>
      </c>
      <c r="E10" s="69"/>
      <c r="F10" s="70"/>
      <c r="G10" s="71"/>
      <c r="H10" s="79"/>
    </row>
    <row r="11" spans="1:8" ht="16.5" thickBot="1">
      <c r="A11" s="40" t="s">
        <v>18</v>
      </c>
      <c r="B11" s="38" t="s">
        <v>14</v>
      </c>
      <c r="C11" s="39">
        <f>'100mK'!F8+'100mK'!F11+'100mK'!F14+'100mM'!F7+'100mM'!F9+'100mM'!F13+'300mK'!F4+'300mK'!F11+'300mK'!F14+'300mM'!F5+'300mM'!F7+'300mM'!F10+'600mK'!F8+'600mK'!F12+'600mK'!F14+'1000mM'!F10+'1000mM'!F11+'1000mM'!F15+kulaK!F5+kulaK!F7+kulaK!F10+kulaM!F5+kulaM!F6+kulaM!F9+dalK!F8+dalK!F11+dalK!F18+dalM!F5+dalM!F12+dalM!F17+oszczepK!F5+oszczepK!F6+oszczepK!F8+oszczepM!F6+oszczepM!F7+oszczepM!F12+wzwyżK!F4+wzwyżK!F5+wzwyżK!F10+wzwyżM!F4+wzwyżM!F7+'sztaf.K'!F4+'sztaf.M'!F8</f>
        <v>534</v>
      </c>
      <c r="D11" s="67">
        <f>'100mK'!I5+'100mK'!I8+'100mK'!I16+'100mM'!I6+'100mM'!I10+'300mK'!I6+'300mK'!I11+'300mK'!I13+'300mM'!J4+'300mM'!J10+'300mM'!J13+'600mK'!I4+'600mK'!I8+'600mK'!I11+'1000mM'!I4+'1000mM'!I7+'1000mM'!I12+kulaK!I4+kulaK!I5+kulaK!I8+kulaM!I6+kulaM!I7+kulaM!I13+dalK!I9+dalK!I14+dalM!I6+dalM!I11+dalM!I13+oszczepK!I7+oszczepK!I8+oszczepK!I10+oszczepM!I5+oszczepM!I7+oszczepM!I13+wzwyżK!I4+wzwyżK!I8+wzwyżK!I9+wzwyżM!I4+wzwyżM!I6+wzwyżM!I7+'sztaf.K'!I5+szkolna!I6</f>
        <v>532</v>
      </c>
      <c r="E11" s="69"/>
      <c r="F11" s="70"/>
      <c r="G11" s="71"/>
      <c r="H11" s="72">
        <f aca="true" t="shared" si="0" ref="H11:H16">SUM(C11:G11)</f>
        <v>1066</v>
      </c>
    </row>
    <row r="12" spans="1:8" ht="16.5" thickBot="1">
      <c r="A12" s="41" t="s">
        <v>7</v>
      </c>
      <c r="B12" s="42" t="s">
        <v>12</v>
      </c>
      <c r="C12" s="39">
        <f>'100mK'!F5+'100mK'!F6+'100mK'!F13+'100mM'!F5+'100mM'!F6+'100mM'!F15+'300mK'!F6+'300mK'!F8+'300mM'!F4+'300mM'!F14+'300mM'!F16+'600mK'!F6+'600mK'!F7+'600mK'!F9+'1000mM'!F7+'1000mM'!F14+kulaK!F14+kulaK!F17+kulaM!F7+kulaM!F13+dalK!F4+dalK!F10+dalK!F14+dalM!F6+dalM!F7+oszczepK!F9+oszczepM!F10+oszczepM!F15+wzwyżM!F11+wzwyżM!F12+'sztaf.K'!F5+'sztaf.M'!F7</f>
        <v>313</v>
      </c>
      <c r="D12" s="73">
        <f>'100mK'!I6+'100mK'!I7+'100mM'!I4+'100mM'!I5+'100mM'!I12+'300mK'!I4+'300mK'!I5+'300mM'!I5+'300mM'!I14+'300mM'!I15+'600mK'!I7+'1000mM'!I9+kulaK!I17+kulaM!I4+kulaM!I11+dalK!I6+dalK!I7+dalM!I4+dalM!I7+oszczepK!I5+oszczepM!I6+oszczepM!I12+oszczepM!I14+wzwyżM!I14+'sztaf.K'!I4+szkolna!I7</f>
        <v>322</v>
      </c>
      <c r="E12" s="74"/>
      <c r="F12" s="75"/>
      <c r="G12" s="76"/>
      <c r="H12" s="77">
        <f t="shared" si="0"/>
        <v>635</v>
      </c>
    </row>
    <row r="13" spans="1:8" ht="16.5" thickBot="1">
      <c r="A13" s="151" t="s">
        <v>10</v>
      </c>
      <c r="B13" s="38" t="s">
        <v>6</v>
      </c>
      <c r="C13" s="39">
        <f>'100mK'!F9+'100mK'!F12+'100mK'!F15+'100mM'!F4+'100mM'!F8+'100mM'!F10+'300mK'!F10+'300mM'!F9+'300mM'!F17+'600mK'!F11+'1000mM'!F13+'1000mM'!F17+'1000mM'!F18+kulaK!F4+kulaK!F6+kulaK!F12+kulaM!F14+kulaM!F15+dalK!F7+dalK!F15+dalM!F4+dalM!F11+dalM!F19+oszczepK!F7+oszczepK!F11+oszczepM!F11+oszczepM!F13+oszczepM!F14+wzwyżK!F8+wzwyżK!F9+wzwyżK!F11+'sztaf.K'!F6+'sztaf.M'!F5</f>
        <v>246</v>
      </c>
      <c r="D13" s="67">
        <f>'100mK'!I9+'100mK'!I14+'100mM'!I9+'100mM'!I11+'100mM'!I13+'300mK'!I8+'300mK'!I10+'300mM'!I7+'300mM'!I19+'600mK'!I12+'600mK'!I14+'600mK'!I17+'1000mM'!I10+'1000mM'!I11+'1000mM'!I14+kulaK!I7+kulaM!I9+kulaM!I14+dalK!I5+dalK!I10+dalK!I11+dalM!I9+dalM!I16+dalM!I17+oszczepK!I9+oszczepM!I11+wzwyżK!I12+wzwyżM!I8+wzwyżM!I11+wzwyżM!I13+'sztaf.K'!I7+szkolna!I4</f>
        <v>266</v>
      </c>
      <c r="E13" s="74"/>
      <c r="F13" s="75"/>
      <c r="G13" s="76"/>
      <c r="H13" s="77">
        <f t="shared" si="0"/>
        <v>512</v>
      </c>
    </row>
    <row r="14" spans="1:8" ht="16.5" thickBot="1">
      <c r="A14" s="152" t="s">
        <v>19</v>
      </c>
      <c r="B14" s="42" t="s">
        <v>15</v>
      </c>
      <c r="C14" s="43">
        <f>'100mK'!F10+'100mK'!F18+'100mK'!F19+'100mM'!F16+'100mM'!F18+'100mM'!F19+'300mK'!F9+'300mK'!F15+'300mK'!F12+'300mM'!F13+'600mK'!F10+'600mK'!F15+'600mK'!F16+'1000mM'!F8+'1000mM'!F12+'1000mM'!F16+kulaK!F8+kulaK!F11+kulaK!F15+kulaM!F8+kulaM!F12+dalK!F9+dalK!F16+dalK!F19+dalM!F8+dalM!F16+dalM!F18+oszczepK!F10+oszczepM!F5+oszczepM!F8+wzwyżK!F6+wzwyżK!F7+wzwyżM!F6+wzwyżM!F8+wzwyżM!F10+'sztaf.K'!F8+'sztaf.M'!F6</f>
        <v>330</v>
      </c>
      <c r="D14" s="67">
        <f>'100mK'!I11+'300mK'!I14+'300mK'!I15+'300mM'!I6+'300mM'!I17+'600mK'!I9+'600mK'!I16+'1000mM'!I8+'1000mM'!I13+kulaK!I9+kulaK!I12+kulaK!I15+kulaM!I8+dalK!I13+dalK!I15+dalM!I5+oszczepK!I4+oszczepK!I6+wzwyżK!I6+wzwyżK!I11+wzwyżM!I9+wzwyżM!I10+'sztaf.K'!I8+szkolna!I8</f>
        <v>242</v>
      </c>
      <c r="E14" s="74"/>
      <c r="F14" s="75"/>
      <c r="G14" s="76"/>
      <c r="H14" s="77">
        <f t="shared" si="0"/>
        <v>572</v>
      </c>
    </row>
    <row r="15" spans="1:8" ht="16.5" thickBot="1">
      <c r="A15" s="151" t="s">
        <v>20</v>
      </c>
      <c r="B15" s="38" t="s">
        <v>260</v>
      </c>
      <c r="C15" s="39">
        <f>'100mK'!F17+'100mM'!F11+'100mM'!F14+'100mM'!F17+'300mK'!F5+'300mK'!F7+'300mK'!F13+'300mM'!F8+'300mM'!F11+'300mM'!F15+'600mK'!F5+'1000mM'!F5+'1000mM'!F6+kulaK!F9+kulaM!F4+dalK!F13+dalK!F17+dalM!F10+dalM!F13+oszczepK!F4+oszczepM!F4+wzwyżM!F5+'sztaf.M'!F4</f>
        <v>273</v>
      </c>
      <c r="D15" s="67">
        <f>'100mK'!I12+'100mK'!I13+'100mK'!I15+'100mM'!I7+'300mK'!I9+'300mM'!I11+'300mM'!I12+'600mK'!I5+'600mK'!I6+'600mK'!I10+'1000mM'!I5+'1000mM'!I15+kulaK!I6+kulaK!I10+kulaM!I5+dalK!I12+dalM!I8+dalM!I14+oszczepM!I8+oszczepM!I4+wzwyżK!I5+wzwyżK!I7+wzwyżK!I13+wzwyżM!I5+'sztaf.K'!I9+'sztaf.M'!I5</f>
        <v>285</v>
      </c>
      <c r="E15" s="74"/>
      <c r="F15" s="75"/>
      <c r="G15" s="76"/>
      <c r="H15" s="77">
        <f t="shared" si="0"/>
        <v>558</v>
      </c>
    </row>
    <row r="16" spans="1:8" ht="16.5" thickBot="1">
      <c r="A16" s="152" t="s">
        <v>21</v>
      </c>
      <c r="B16" s="42" t="s">
        <v>9</v>
      </c>
      <c r="C16" s="43">
        <f>'100mK'!F4+'100mK'!F7+'100mK'!F16+'100mM'!F12+'300mM'!F6+'300mM'!F12+'600mK'!F4+'600mK'!F13+'1000mM'!F4+'1000mM'!F9+kulaK!F13+kulaK!F16+kulaM!F10+kulaM!F11+dalK!F5+dalK!F6+dalK!F12+dalM!F9+dalM!F14+dalM!F15+oszczepM!F9+wzwyżM!F9+'sztaf.K'!F7+'sztaf.M'!F9</f>
        <v>256</v>
      </c>
      <c r="D16" s="73">
        <f>'100mK'!I4+'100mK'!I10+'100mK'!I17+'100mM'!I8+'300mK'!I7+'300mK'!I12+'300mM'!I8+'300mM'!I9+'300mM'!I16+'600mK'!I15+'1000mM'!I6+kulaK!I11+kulaK!I13+kulaK!I16+kulaM!I10+kulaM!I12+dalK!I4+dalK!I8+dalM!I10+dalM!I12+oszczepM!I9+oszczepM!I10+wzwyżM!I12+'sztaf.K'!I6+szkolna!I9</f>
        <v>255</v>
      </c>
      <c r="E16" s="74"/>
      <c r="F16" s="75"/>
      <c r="G16" s="76"/>
      <c r="H16" s="77">
        <f t="shared" si="0"/>
        <v>511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4.421875" style="0" customWidth="1"/>
    <col min="2" max="2" width="23.140625" style="0" customWidth="1"/>
    <col min="3" max="3" width="9.28125" style="0" customWidth="1"/>
    <col min="4" max="14" width="8.7109375" style="1" customWidth="1"/>
  </cols>
  <sheetData>
    <row r="2" spans="4:13" ht="12.75">
      <c r="D2" s="53"/>
      <c r="E2" s="54" t="s">
        <v>107</v>
      </c>
      <c r="F2" s="54"/>
      <c r="G2" s="50"/>
      <c r="H2" s="51" t="s">
        <v>203</v>
      </c>
      <c r="I2" s="51"/>
      <c r="J2" s="137"/>
      <c r="K2" s="5"/>
      <c r="L2" s="134"/>
      <c r="M2" s="7"/>
    </row>
    <row r="3" spans="1:14" ht="12.75">
      <c r="A3" s="2" t="s">
        <v>2</v>
      </c>
      <c r="B3" s="2" t="s">
        <v>0</v>
      </c>
      <c r="C3" s="2" t="s">
        <v>1</v>
      </c>
      <c r="D3" s="53" t="s">
        <v>3</v>
      </c>
      <c r="E3" s="16" t="s">
        <v>4</v>
      </c>
      <c r="F3" s="53" t="s">
        <v>5</v>
      </c>
      <c r="G3" s="50" t="s">
        <v>3</v>
      </c>
      <c r="H3" s="135" t="s">
        <v>4</v>
      </c>
      <c r="I3" s="50" t="s">
        <v>5</v>
      </c>
      <c r="J3" s="138" t="s">
        <v>85</v>
      </c>
      <c r="K3" s="5" t="s">
        <v>3</v>
      </c>
      <c r="L3" s="135" t="s">
        <v>4</v>
      </c>
      <c r="M3" s="5" t="s">
        <v>5</v>
      </c>
      <c r="N3" s="5" t="s">
        <v>85</v>
      </c>
    </row>
    <row r="4" spans="1:14" ht="12.75">
      <c r="A4" s="80" t="s">
        <v>18</v>
      </c>
      <c r="B4" s="80" t="s">
        <v>75</v>
      </c>
      <c r="C4" s="80" t="s">
        <v>12</v>
      </c>
      <c r="D4" s="81">
        <v>12.46</v>
      </c>
      <c r="E4" s="119" t="s">
        <v>7</v>
      </c>
      <c r="F4" s="82">
        <v>17</v>
      </c>
      <c r="G4" s="87">
        <v>12.63</v>
      </c>
      <c r="H4" s="136" t="s">
        <v>7</v>
      </c>
      <c r="I4" s="88">
        <v>17</v>
      </c>
      <c r="J4" s="139">
        <f aca="true" t="shared" si="0" ref="J4:J25">F4+I4</f>
        <v>34</v>
      </c>
      <c r="K4" s="83"/>
      <c r="L4" s="136"/>
      <c r="M4" s="84"/>
      <c r="N4" s="89"/>
    </row>
    <row r="5" spans="1:13" ht="12.75">
      <c r="A5" t="s">
        <v>7</v>
      </c>
      <c r="B5" t="s">
        <v>33</v>
      </c>
      <c r="C5" t="s">
        <v>14</v>
      </c>
      <c r="D5" s="55">
        <v>12.66</v>
      </c>
      <c r="E5" s="29" t="s">
        <v>19</v>
      </c>
      <c r="F5" s="54">
        <v>15</v>
      </c>
      <c r="G5" s="58">
        <v>12.72</v>
      </c>
      <c r="H5" s="134" t="s">
        <v>10</v>
      </c>
      <c r="I5" s="51">
        <v>16</v>
      </c>
      <c r="J5" s="137">
        <f t="shared" si="0"/>
        <v>31</v>
      </c>
      <c r="K5" s="27"/>
      <c r="L5" s="134"/>
      <c r="M5" s="7"/>
    </row>
    <row r="6" spans="1:14" ht="12.75">
      <c r="A6" s="80" t="s">
        <v>10</v>
      </c>
      <c r="B6" s="80" t="s">
        <v>45</v>
      </c>
      <c r="C6" s="80" t="s">
        <v>204</v>
      </c>
      <c r="D6" s="81">
        <v>13.06</v>
      </c>
      <c r="E6" s="119" t="s">
        <v>23</v>
      </c>
      <c r="F6" s="82">
        <v>11</v>
      </c>
      <c r="G6" s="87">
        <v>13.01</v>
      </c>
      <c r="H6" s="136" t="s">
        <v>19</v>
      </c>
      <c r="I6" s="88">
        <v>15</v>
      </c>
      <c r="J6" s="139">
        <f t="shared" si="0"/>
        <v>26</v>
      </c>
      <c r="K6" s="83"/>
      <c r="L6" s="136"/>
      <c r="M6" s="84"/>
      <c r="N6" s="89"/>
    </row>
    <row r="7" spans="1:13" ht="12.75">
      <c r="A7" t="s">
        <v>19</v>
      </c>
      <c r="B7" t="s">
        <v>36</v>
      </c>
      <c r="C7" t="s">
        <v>14</v>
      </c>
      <c r="D7" s="55">
        <v>12.94</v>
      </c>
      <c r="E7" s="29" t="s">
        <v>21</v>
      </c>
      <c r="F7" s="54">
        <v>13</v>
      </c>
      <c r="G7" s="58">
        <v>13.2</v>
      </c>
      <c r="H7" s="134" t="s">
        <v>22</v>
      </c>
      <c r="I7" s="51">
        <v>12</v>
      </c>
      <c r="J7" s="137">
        <f t="shared" si="0"/>
        <v>25</v>
      </c>
      <c r="K7" s="27"/>
      <c r="L7" s="134"/>
      <c r="M7" s="7"/>
    </row>
    <row r="8" spans="1:14" ht="12.75">
      <c r="A8" s="80" t="s">
        <v>20</v>
      </c>
      <c r="B8" s="86" t="s">
        <v>237</v>
      </c>
      <c r="C8" s="86" t="s">
        <v>12</v>
      </c>
      <c r="D8" s="82"/>
      <c r="E8" s="119"/>
      <c r="F8" s="82"/>
      <c r="G8" s="87">
        <v>12.41</v>
      </c>
      <c r="H8" s="136" t="s">
        <v>18</v>
      </c>
      <c r="I8" s="88">
        <v>18</v>
      </c>
      <c r="J8" s="139">
        <f t="shared" si="0"/>
        <v>18</v>
      </c>
      <c r="K8" s="83"/>
      <c r="L8" s="136"/>
      <c r="M8" s="84"/>
      <c r="N8" s="89"/>
    </row>
    <row r="9" spans="1:13" ht="12.75">
      <c r="A9" t="s">
        <v>21</v>
      </c>
      <c r="B9" t="s">
        <v>102</v>
      </c>
      <c r="C9" t="s">
        <v>6</v>
      </c>
      <c r="D9" s="55">
        <v>12.4</v>
      </c>
      <c r="E9" s="29" t="s">
        <v>18</v>
      </c>
      <c r="F9" s="54">
        <v>18</v>
      </c>
      <c r="G9" s="58"/>
      <c r="H9" s="134"/>
      <c r="I9" s="51"/>
      <c r="J9" s="137">
        <f t="shared" si="0"/>
        <v>18</v>
      </c>
      <c r="K9" s="27"/>
      <c r="L9" s="134"/>
      <c r="M9" s="7"/>
    </row>
    <row r="10" spans="1:14" ht="12.75">
      <c r="A10" s="80" t="s">
        <v>22</v>
      </c>
      <c r="B10" s="80" t="s">
        <v>174</v>
      </c>
      <c r="C10" s="80" t="s">
        <v>12</v>
      </c>
      <c r="D10" s="81">
        <v>13.66</v>
      </c>
      <c r="E10" s="119" t="s">
        <v>27</v>
      </c>
      <c r="F10" s="82">
        <v>7</v>
      </c>
      <c r="G10" s="87">
        <v>13.5</v>
      </c>
      <c r="H10" s="136" t="s">
        <v>24</v>
      </c>
      <c r="I10" s="88">
        <v>10</v>
      </c>
      <c r="J10" s="139">
        <f t="shared" si="0"/>
        <v>17</v>
      </c>
      <c r="K10" s="83"/>
      <c r="L10" s="136"/>
      <c r="M10" s="84"/>
      <c r="N10" s="89"/>
    </row>
    <row r="11" spans="1:13" ht="12.75">
      <c r="A11" t="s">
        <v>23</v>
      </c>
      <c r="B11" t="s">
        <v>175</v>
      </c>
      <c r="C11" t="s">
        <v>12</v>
      </c>
      <c r="D11" s="55">
        <v>12.55</v>
      </c>
      <c r="E11" s="29" t="s">
        <v>10</v>
      </c>
      <c r="F11" s="54">
        <v>16</v>
      </c>
      <c r="G11" s="58"/>
      <c r="H11" s="134"/>
      <c r="I11" s="51"/>
      <c r="J11" s="137">
        <f t="shared" si="0"/>
        <v>16</v>
      </c>
      <c r="K11" s="27"/>
      <c r="L11" s="134"/>
      <c r="M11" s="7"/>
    </row>
    <row r="12" spans="1:14" ht="12.75">
      <c r="A12" s="80" t="s">
        <v>24</v>
      </c>
      <c r="B12" s="86" t="s">
        <v>234</v>
      </c>
      <c r="C12" s="86" t="s">
        <v>9</v>
      </c>
      <c r="D12" s="82"/>
      <c r="E12" s="119"/>
      <c r="F12" s="82"/>
      <c r="G12" s="87">
        <v>13.09</v>
      </c>
      <c r="H12" s="136" t="s">
        <v>20</v>
      </c>
      <c r="I12" s="88">
        <v>14</v>
      </c>
      <c r="J12" s="139">
        <f t="shared" si="0"/>
        <v>14</v>
      </c>
      <c r="K12" s="83"/>
      <c r="L12" s="136"/>
      <c r="M12" s="84"/>
      <c r="N12" s="89"/>
    </row>
    <row r="13" spans="1:13" ht="12.75">
      <c r="A13" t="s">
        <v>25</v>
      </c>
      <c r="B13" t="s">
        <v>32</v>
      </c>
      <c r="C13" t="s">
        <v>6</v>
      </c>
      <c r="D13" s="55">
        <v>12.8</v>
      </c>
      <c r="E13" s="29" t="s">
        <v>20</v>
      </c>
      <c r="F13" s="54">
        <v>14</v>
      </c>
      <c r="G13" s="58"/>
      <c r="H13" s="134"/>
      <c r="I13" s="51"/>
      <c r="J13" s="137">
        <f t="shared" si="0"/>
        <v>14</v>
      </c>
      <c r="K13" s="27"/>
      <c r="L13" s="134"/>
      <c r="M13" s="7"/>
    </row>
    <row r="14" spans="1:14" ht="12.75">
      <c r="A14" s="80" t="s">
        <v>26</v>
      </c>
      <c r="B14" s="86" t="s">
        <v>238</v>
      </c>
      <c r="C14" s="86" t="s">
        <v>6</v>
      </c>
      <c r="D14" s="82"/>
      <c r="E14" s="119"/>
      <c r="F14" s="82"/>
      <c r="G14" s="87">
        <v>13.14</v>
      </c>
      <c r="H14" s="136" t="s">
        <v>21</v>
      </c>
      <c r="I14" s="88">
        <v>13</v>
      </c>
      <c r="J14" s="139">
        <f t="shared" si="0"/>
        <v>13</v>
      </c>
      <c r="K14" s="83"/>
      <c r="L14" s="136"/>
      <c r="M14" s="84"/>
      <c r="N14" s="89"/>
    </row>
    <row r="15" spans="1:13" ht="12.75">
      <c r="A15" t="s">
        <v>27</v>
      </c>
      <c r="B15" t="s">
        <v>65</v>
      </c>
      <c r="C15" t="s">
        <v>6</v>
      </c>
      <c r="D15" s="55">
        <v>12.95</v>
      </c>
      <c r="E15" s="29" t="s">
        <v>22</v>
      </c>
      <c r="F15" s="54">
        <v>12</v>
      </c>
      <c r="G15" s="58"/>
      <c r="H15" s="134"/>
      <c r="I15" s="51"/>
      <c r="J15" s="137">
        <f t="shared" si="0"/>
        <v>12</v>
      </c>
      <c r="K15" s="27"/>
      <c r="L15" s="134"/>
      <c r="M15" s="7"/>
    </row>
    <row r="16" spans="1:14" ht="12.75">
      <c r="A16" s="80" t="s">
        <v>28</v>
      </c>
      <c r="B16" s="86" t="s">
        <v>236</v>
      </c>
      <c r="C16" s="86" t="s">
        <v>6</v>
      </c>
      <c r="D16" s="82"/>
      <c r="E16" s="119"/>
      <c r="F16" s="82"/>
      <c r="G16" s="87">
        <v>13.29</v>
      </c>
      <c r="H16" s="136" t="s">
        <v>23</v>
      </c>
      <c r="I16" s="88">
        <v>11</v>
      </c>
      <c r="J16" s="139">
        <f t="shared" si="0"/>
        <v>11</v>
      </c>
      <c r="K16" s="83"/>
      <c r="L16" s="136"/>
      <c r="M16" s="84"/>
      <c r="N16" s="89"/>
    </row>
    <row r="17" spans="1:13" ht="12.75">
      <c r="A17" t="s">
        <v>29</v>
      </c>
      <c r="B17" t="s">
        <v>184</v>
      </c>
      <c r="C17" t="s">
        <v>9</v>
      </c>
      <c r="D17" s="55">
        <v>13.25</v>
      </c>
      <c r="E17" s="29" t="s">
        <v>24</v>
      </c>
      <c r="F17" s="54">
        <v>10</v>
      </c>
      <c r="G17" s="58"/>
      <c r="H17" s="134"/>
      <c r="I17" s="51"/>
      <c r="J17" s="137">
        <f t="shared" si="0"/>
        <v>10</v>
      </c>
      <c r="K17" s="27"/>
      <c r="L17" s="134"/>
      <c r="M17" s="7"/>
    </row>
    <row r="18" spans="1:14" ht="12.75">
      <c r="A18" s="80" t="s">
        <v>30</v>
      </c>
      <c r="B18" s="86" t="s">
        <v>235</v>
      </c>
      <c r="C18" s="86" t="s">
        <v>6</v>
      </c>
      <c r="D18" s="82"/>
      <c r="E18" s="119"/>
      <c r="F18" s="82"/>
      <c r="G18" s="87">
        <v>13.83</v>
      </c>
      <c r="H18" s="136" t="s">
        <v>25</v>
      </c>
      <c r="I18" s="88">
        <v>9</v>
      </c>
      <c r="J18" s="139">
        <f t="shared" si="0"/>
        <v>9</v>
      </c>
      <c r="K18" s="83"/>
      <c r="L18" s="136"/>
      <c r="M18" s="84"/>
      <c r="N18" s="89"/>
    </row>
    <row r="19" spans="1:13" ht="12.75">
      <c r="A19" t="s">
        <v>31</v>
      </c>
      <c r="B19" t="s">
        <v>101</v>
      </c>
      <c r="C19" t="s">
        <v>14</v>
      </c>
      <c r="D19" s="55">
        <v>13.36</v>
      </c>
      <c r="E19" s="29" t="s">
        <v>25</v>
      </c>
      <c r="F19" s="54">
        <v>9</v>
      </c>
      <c r="G19" s="58"/>
      <c r="H19" s="134"/>
      <c r="I19" s="51"/>
      <c r="J19" s="137">
        <f t="shared" si="0"/>
        <v>9</v>
      </c>
      <c r="K19" s="27"/>
      <c r="L19" s="134"/>
      <c r="M19" s="7"/>
    </row>
    <row r="20" spans="1:14" ht="12.75">
      <c r="A20" s="80" t="s">
        <v>213</v>
      </c>
      <c r="B20" s="86" t="s">
        <v>233</v>
      </c>
      <c r="C20" s="86" t="s">
        <v>6</v>
      </c>
      <c r="D20" s="81"/>
      <c r="E20" s="119"/>
      <c r="F20" s="82"/>
      <c r="G20" s="87">
        <v>13.91</v>
      </c>
      <c r="H20" s="136" t="s">
        <v>26</v>
      </c>
      <c r="I20" s="88">
        <v>8</v>
      </c>
      <c r="J20" s="139">
        <f t="shared" si="0"/>
        <v>8</v>
      </c>
      <c r="K20" s="83"/>
      <c r="L20" s="136"/>
      <c r="M20" s="84"/>
      <c r="N20" s="89"/>
    </row>
    <row r="21" spans="1:13" ht="12.75">
      <c r="A21" t="s">
        <v>214</v>
      </c>
      <c r="B21" t="s">
        <v>54</v>
      </c>
      <c r="C21" t="s">
        <v>204</v>
      </c>
      <c r="D21" s="55">
        <v>13.42</v>
      </c>
      <c r="E21" s="29" t="s">
        <v>26</v>
      </c>
      <c r="F21" s="54">
        <v>8</v>
      </c>
      <c r="G21" s="58"/>
      <c r="H21" s="134"/>
      <c r="I21" s="51"/>
      <c r="J21" s="137">
        <f t="shared" si="0"/>
        <v>8</v>
      </c>
      <c r="K21" s="27"/>
      <c r="L21" s="134"/>
      <c r="M21" s="7"/>
    </row>
    <row r="22" spans="1:14" ht="12.75">
      <c r="A22" s="80" t="s">
        <v>215</v>
      </c>
      <c r="B22" s="80" t="s">
        <v>82</v>
      </c>
      <c r="C22" s="80" t="s">
        <v>15</v>
      </c>
      <c r="D22" s="81">
        <v>13.67</v>
      </c>
      <c r="E22" s="119" t="s">
        <v>28</v>
      </c>
      <c r="F22" s="82">
        <v>6</v>
      </c>
      <c r="G22" s="87"/>
      <c r="H22" s="136"/>
      <c r="I22" s="88"/>
      <c r="J22" s="139">
        <f t="shared" si="0"/>
        <v>6</v>
      </c>
      <c r="K22" s="83"/>
      <c r="L22" s="136"/>
      <c r="M22" s="84"/>
      <c r="N22" s="89"/>
    </row>
    <row r="23" spans="1:13" ht="12.75">
      <c r="A23" t="s">
        <v>216</v>
      </c>
      <c r="B23" t="s">
        <v>185</v>
      </c>
      <c r="C23" t="s">
        <v>204</v>
      </c>
      <c r="D23" s="55">
        <v>13.7</v>
      </c>
      <c r="E23" s="29" t="s">
        <v>29</v>
      </c>
      <c r="F23" s="54">
        <v>5</v>
      </c>
      <c r="G23" s="58"/>
      <c r="H23" s="134"/>
      <c r="I23" s="51"/>
      <c r="J23" s="137">
        <f t="shared" si="0"/>
        <v>5</v>
      </c>
      <c r="K23" s="27"/>
      <c r="L23" s="134"/>
      <c r="M23" s="7"/>
    </row>
    <row r="24" spans="1:14" ht="12.75">
      <c r="A24" s="80" t="s">
        <v>217</v>
      </c>
      <c r="B24" s="80" t="s">
        <v>72</v>
      </c>
      <c r="C24" s="80" t="s">
        <v>15</v>
      </c>
      <c r="D24" s="81">
        <v>13.94</v>
      </c>
      <c r="E24" s="119" t="s">
        <v>30</v>
      </c>
      <c r="F24" s="82">
        <v>4</v>
      </c>
      <c r="G24" s="87"/>
      <c r="H24" s="136"/>
      <c r="I24" s="88"/>
      <c r="J24" s="139">
        <f t="shared" si="0"/>
        <v>4</v>
      </c>
      <c r="K24" s="83"/>
      <c r="L24" s="136"/>
      <c r="M24" s="84"/>
      <c r="N24" s="89"/>
    </row>
    <row r="25" spans="1:14" ht="12.75">
      <c r="A25" s="80" t="s">
        <v>218</v>
      </c>
      <c r="B25" s="80" t="s">
        <v>239</v>
      </c>
      <c r="C25" s="80" t="s">
        <v>15</v>
      </c>
      <c r="D25" s="81">
        <v>14.55</v>
      </c>
      <c r="E25" s="119" t="s">
        <v>31</v>
      </c>
      <c r="F25" s="82">
        <v>3</v>
      </c>
      <c r="G25" s="87"/>
      <c r="H25" s="136"/>
      <c r="I25" s="88"/>
      <c r="J25" s="139">
        <f t="shared" si="0"/>
        <v>3</v>
      </c>
      <c r="K25" s="83"/>
      <c r="L25" s="136"/>
      <c r="M25" s="84"/>
      <c r="N25" s="89"/>
    </row>
    <row r="26" spans="2:13" ht="12.75">
      <c r="B26" s="34"/>
      <c r="C26" s="34"/>
      <c r="D26" s="54"/>
      <c r="E26" s="29"/>
      <c r="F26" s="54"/>
      <c r="G26" s="58"/>
      <c r="H26" s="51"/>
      <c r="I26" s="51"/>
      <c r="J26" s="137"/>
      <c r="K26" s="27"/>
      <c r="L26" s="7"/>
      <c r="M26" s="7"/>
    </row>
    <row r="27" spans="2:13" ht="12.75">
      <c r="B27" s="34"/>
      <c r="C27" s="34"/>
      <c r="D27" s="54"/>
      <c r="E27" s="29"/>
      <c r="F27" s="54"/>
      <c r="G27" s="58"/>
      <c r="H27" s="51"/>
      <c r="I27" s="51"/>
      <c r="J27" s="137"/>
      <c r="K27" s="27"/>
      <c r="L27" s="7"/>
      <c r="M27" s="7"/>
    </row>
    <row r="28" spans="2:13" ht="12.75">
      <c r="B28" s="34"/>
      <c r="C28" s="34"/>
      <c r="D28" s="54"/>
      <c r="E28" s="29"/>
      <c r="F28" s="54"/>
      <c r="G28" s="58"/>
      <c r="H28" s="51"/>
      <c r="I28" s="51"/>
      <c r="J28" s="137"/>
      <c r="K28" s="27"/>
      <c r="L28" s="7"/>
      <c r="M28" s="7"/>
    </row>
    <row r="29" spans="2:13" ht="12.75">
      <c r="B29" s="34"/>
      <c r="C29" s="34"/>
      <c r="D29" s="54"/>
      <c r="E29" s="29"/>
      <c r="F29" s="54"/>
      <c r="G29" s="58"/>
      <c r="H29" s="51"/>
      <c r="I29" s="51"/>
      <c r="J29" s="137"/>
      <c r="K29" s="27"/>
      <c r="L29" s="7"/>
      <c r="M29" s="7"/>
    </row>
    <row r="30" spans="2:13" ht="12.75">
      <c r="B30" s="34"/>
      <c r="C30" s="34"/>
      <c r="D30" s="54"/>
      <c r="E30" s="29"/>
      <c r="F30" s="54"/>
      <c r="G30" s="58"/>
      <c r="H30" s="51"/>
      <c r="I30" s="51"/>
      <c r="J30" s="137"/>
      <c r="K30" s="27"/>
      <c r="L30" s="7"/>
      <c r="M30" s="7"/>
    </row>
    <row r="31" spans="2:13" ht="12.75">
      <c r="B31" s="34"/>
      <c r="C31" s="34"/>
      <c r="D31" s="54"/>
      <c r="E31" s="29"/>
      <c r="F31" s="54"/>
      <c r="G31" s="58"/>
      <c r="H31" s="51"/>
      <c r="I31" s="51"/>
      <c r="J31" s="137"/>
      <c r="K31" s="27"/>
      <c r="L31" s="7"/>
      <c r="M31" s="7"/>
    </row>
    <row r="32" spans="2:13" ht="12.75">
      <c r="B32" s="34"/>
      <c r="C32" s="34"/>
      <c r="D32" s="54"/>
      <c r="E32" s="29"/>
      <c r="F32" s="54"/>
      <c r="G32" s="58"/>
      <c r="H32" s="51"/>
      <c r="I32" s="51"/>
      <c r="J32" s="137"/>
      <c r="K32" s="27"/>
      <c r="L32" s="7"/>
      <c r="M32" s="7"/>
    </row>
    <row r="33" spans="2:13" ht="12.75">
      <c r="B33" s="34"/>
      <c r="C33" s="34"/>
      <c r="D33" s="54"/>
      <c r="E33" s="54"/>
      <c r="F33" s="54"/>
      <c r="G33" s="58"/>
      <c r="H33" s="51"/>
      <c r="I33" s="51"/>
      <c r="J33" s="137"/>
      <c r="K33" s="27"/>
      <c r="L33" s="7"/>
      <c r="M33" s="7"/>
    </row>
    <row r="34" spans="2:13" ht="12.75">
      <c r="B34" s="34"/>
      <c r="C34" s="34"/>
      <c r="D34" s="54"/>
      <c r="E34" s="54"/>
      <c r="F34" s="54"/>
      <c r="G34" s="58"/>
      <c r="H34" s="51"/>
      <c r="I34" s="51"/>
      <c r="J34" s="137"/>
      <c r="K34" s="27"/>
      <c r="L34" s="7"/>
      <c r="M34" s="7"/>
    </row>
    <row r="35" spans="2:13" ht="12.75">
      <c r="B35" s="34"/>
      <c r="C35" s="34"/>
      <c r="D35" s="54"/>
      <c r="E35" s="54"/>
      <c r="F35" s="54"/>
      <c r="G35" s="58"/>
      <c r="H35" s="51"/>
      <c r="I35" s="51"/>
      <c r="K35" s="27"/>
      <c r="L35" s="7"/>
      <c r="M35" s="7"/>
    </row>
    <row r="36" spans="2:11" ht="12.75">
      <c r="B36" s="34"/>
      <c r="C36" s="34"/>
      <c r="D36" s="35"/>
      <c r="E36" s="35"/>
      <c r="F36" s="35"/>
      <c r="K36" s="26"/>
    </row>
    <row r="37" spans="2:11" ht="12.75">
      <c r="B37" s="34"/>
      <c r="C37" s="34"/>
      <c r="D37" s="35"/>
      <c r="E37" s="35"/>
      <c r="F37" s="35"/>
      <c r="K37" s="26"/>
    </row>
    <row r="38" spans="2:11" ht="12.75">
      <c r="B38" s="34"/>
      <c r="C38" s="34"/>
      <c r="D38" s="35"/>
      <c r="E38" s="35"/>
      <c r="F38" s="35"/>
      <c r="K38" s="26"/>
    </row>
    <row r="39" spans="2:11" ht="12.75">
      <c r="B39" s="34"/>
      <c r="C39" s="34"/>
      <c r="D39" s="35"/>
      <c r="E39" s="35"/>
      <c r="F39" s="35"/>
      <c r="K39" s="26"/>
    </row>
    <row r="40" spans="2:11" ht="12.75">
      <c r="B40" s="34"/>
      <c r="C40" s="34"/>
      <c r="D40" s="35"/>
      <c r="E40" s="35"/>
      <c r="F40" s="35"/>
      <c r="K40" s="26"/>
    </row>
    <row r="41" spans="2:11" ht="12.75">
      <c r="B41" s="34"/>
      <c r="C41" s="34"/>
      <c r="D41" s="35"/>
      <c r="E41" s="35"/>
      <c r="F41" s="35"/>
      <c r="K41" s="26"/>
    </row>
    <row r="42" spans="2:11" ht="12.75">
      <c r="B42" s="34"/>
      <c r="C42" s="34"/>
      <c r="D42" s="35"/>
      <c r="E42" s="35"/>
      <c r="F42" s="35"/>
      <c r="K42" s="26"/>
    </row>
    <row r="43" spans="2:11" ht="12.75">
      <c r="B43" s="34"/>
      <c r="C43" s="34"/>
      <c r="D43" s="35"/>
      <c r="E43" s="35"/>
      <c r="F43" s="35"/>
      <c r="K43" s="26"/>
    </row>
    <row r="44" spans="2:11" ht="12.75">
      <c r="B44" s="34"/>
      <c r="C44" s="34"/>
      <c r="D44" s="35"/>
      <c r="E44" s="35"/>
      <c r="F44" s="35"/>
      <c r="K44" s="26"/>
    </row>
    <row r="45" spans="2:11" ht="12.75">
      <c r="B45" s="34"/>
      <c r="C45" s="34"/>
      <c r="D45" s="35"/>
      <c r="E45" s="35"/>
      <c r="F45" s="35"/>
      <c r="K45" s="26"/>
    </row>
    <row r="46" ht="12.75">
      <c r="K46" s="2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57421875" style="0" customWidth="1"/>
    <col min="2" max="2" width="22.140625" style="0" customWidth="1"/>
    <col min="3" max="3" width="9.28125" style="0" customWidth="1"/>
    <col min="4" max="14" width="8.7109375" style="1" customWidth="1"/>
  </cols>
  <sheetData>
    <row r="2" spans="4:9" ht="12.75">
      <c r="D2" s="60"/>
      <c r="E2" s="61" t="s">
        <v>107</v>
      </c>
      <c r="F2" s="61"/>
      <c r="G2" s="50"/>
      <c r="H2" s="51" t="s">
        <v>203</v>
      </c>
      <c r="I2" s="51"/>
    </row>
    <row r="3" spans="1:14" ht="12.75">
      <c r="A3" s="2" t="s">
        <v>2</v>
      </c>
      <c r="B3" s="2" t="s">
        <v>0</v>
      </c>
      <c r="C3" s="2" t="s">
        <v>1</v>
      </c>
      <c r="D3" s="60" t="s">
        <v>3</v>
      </c>
      <c r="E3" s="16" t="s">
        <v>4</v>
      </c>
      <c r="F3" s="60" t="s">
        <v>5</v>
      </c>
      <c r="G3" s="50" t="s">
        <v>3</v>
      </c>
      <c r="H3" s="135" t="s">
        <v>4</v>
      </c>
      <c r="I3" s="50" t="s">
        <v>5</v>
      </c>
      <c r="J3" s="12" t="s">
        <v>85</v>
      </c>
      <c r="K3" s="5" t="s">
        <v>3</v>
      </c>
      <c r="L3" s="135" t="s">
        <v>4</v>
      </c>
      <c r="M3" s="5" t="s">
        <v>5</v>
      </c>
      <c r="N3" s="12" t="s">
        <v>85</v>
      </c>
    </row>
    <row r="4" spans="1:14" ht="12.75">
      <c r="A4" s="80" t="s">
        <v>18</v>
      </c>
      <c r="B4" s="80" t="s">
        <v>187</v>
      </c>
      <c r="C4" s="80" t="s">
        <v>12</v>
      </c>
      <c r="D4" s="90">
        <v>46.9</v>
      </c>
      <c r="E4" s="119" t="s">
        <v>10</v>
      </c>
      <c r="F4" s="91">
        <v>16</v>
      </c>
      <c r="G4" s="87">
        <v>52.01</v>
      </c>
      <c r="H4" s="136" t="s">
        <v>7</v>
      </c>
      <c r="I4" s="88">
        <v>17</v>
      </c>
      <c r="J4" s="85">
        <f aca="true" t="shared" si="0" ref="J4:J21">F4+I4</f>
        <v>33</v>
      </c>
      <c r="K4" s="83"/>
      <c r="L4" s="136"/>
      <c r="M4" s="84"/>
      <c r="N4" s="85"/>
    </row>
    <row r="5" spans="1:14" ht="12.75">
      <c r="A5" t="s">
        <v>7</v>
      </c>
      <c r="B5" t="s">
        <v>78</v>
      </c>
      <c r="C5" t="s">
        <v>94</v>
      </c>
      <c r="D5" s="62">
        <v>48.99</v>
      </c>
      <c r="E5" s="29" t="s">
        <v>20</v>
      </c>
      <c r="F5" s="61">
        <v>14</v>
      </c>
      <c r="G5" s="58">
        <v>51.06</v>
      </c>
      <c r="H5" s="134" t="s">
        <v>18</v>
      </c>
      <c r="I5" s="51">
        <v>18</v>
      </c>
      <c r="J5" s="24">
        <f t="shared" si="0"/>
        <v>32</v>
      </c>
      <c r="K5" s="27"/>
      <c r="L5" s="134"/>
      <c r="M5" s="7"/>
      <c r="N5" s="24"/>
    </row>
    <row r="6" spans="1:14" ht="12.75">
      <c r="A6" s="80" t="s">
        <v>10</v>
      </c>
      <c r="B6" s="80" t="s">
        <v>37</v>
      </c>
      <c r="C6" s="80" t="s">
        <v>14</v>
      </c>
      <c r="D6" s="90">
        <v>50.67</v>
      </c>
      <c r="E6" s="119" t="s">
        <v>23</v>
      </c>
      <c r="F6" s="91">
        <v>11</v>
      </c>
      <c r="G6" s="87">
        <v>52.01</v>
      </c>
      <c r="H6" s="136" t="s">
        <v>7</v>
      </c>
      <c r="I6" s="88">
        <v>17</v>
      </c>
      <c r="J6" s="85">
        <f t="shared" si="0"/>
        <v>28</v>
      </c>
      <c r="K6" s="83"/>
      <c r="L6" s="136"/>
      <c r="M6" s="84"/>
      <c r="N6" s="85"/>
    </row>
    <row r="7" spans="1:14" ht="12.75">
      <c r="A7" t="s">
        <v>19</v>
      </c>
      <c r="B7" t="s">
        <v>76</v>
      </c>
      <c r="C7" t="s">
        <v>204</v>
      </c>
      <c r="D7" s="62">
        <v>52.44</v>
      </c>
      <c r="E7" s="29" t="s">
        <v>25</v>
      </c>
      <c r="F7" s="61">
        <v>9</v>
      </c>
      <c r="G7" s="58">
        <v>53.6</v>
      </c>
      <c r="H7" s="134" t="s">
        <v>21</v>
      </c>
      <c r="I7" s="51">
        <v>13</v>
      </c>
      <c r="J7" s="24">
        <f t="shared" si="0"/>
        <v>22</v>
      </c>
      <c r="K7" s="27"/>
      <c r="L7" s="134"/>
      <c r="M7" s="7"/>
      <c r="N7" s="24"/>
    </row>
    <row r="8" spans="1:14" ht="12.75">
      <c r="A8" s="80" t="s">
        <v>20</v>
      </c>
      <c r="B8" s="80" t="s">
        <v>43</v>
      </c>
      <c r="C8" s="80" t="s">
        <v>14</v>
      </c>
      <c r="D8" s="90">
        <v>44.89</v>
      </c>
      <c r="E8" s="119" t="s">
        <v>18</v>
      </c>
      <c r="F8" s="91">
        <v>18</v>
      </c>
      <c r="G8" s="87"/>
      <c r="H8" s="136"/>
      <c r="I8" s="88"/>
      <c r="J8" s="85">
        <f t="shared" si="0"/>
        <v>18</v>
      </c>
      <c r="K8" s="83"/>
      <c r="L8" s="136"/>
      <c r="M8" s="84"/>
      <c r="N8" s="85"/>
    </row>
    <row r="9" spans="1:14" ht="12.75">
      <c r="A9" t="s">
        <v>21</v>
      </c>
      <c r="B9" t="s">
        <v>56</v>
      </c>
      <c r="C9" t="s">
        <v>14</v>
      </c>
      <c r="D9" s="62">
        <v>53.94</v>
      </c>
      <c r="E9" s="29" t="s">
        <v>26</v>
      </c>
      <c r="F9" s="61">
        <v>8</v>
      </c>
      <c r="G9" s="58">
        <v>55</v>
      </c>
      <c r="H9" s="134" t="s">
        <v>25</v>
      </c>
      <c r="I9" s="51">
        <v>9</v>
      </c>
      <c r="J9" s="24">
        <f t="shared" si="0"/>
        <v>17</v>
      </c>
      <c r="K9" s="27"/>
      <c r="L9" s="134"/>
      <c r="M9" s="7"/>
      <c r="N9" s="24"/>
    </row>
    <row r="10" spans="1:14" ht="12.75">
      <c r="A10" s="80" t="s">
        <v>22</v>
      </c>
      <c r="B10" s="80" t="s">
        <v>190</v>
      </c>
      <c r="C10" s="80" t="s">
        <v>15</v>
      </c>
      <c r="D10" s="90">
        <v>51.53</v>
      </c>
      <c r="E10" s="119" t="s">
        <v>24</v>
      </c>
      <c r="F10" s="91">
        <v>10</v>
      </c>
      <c r="G10" s="87">
        <v>60.85</v>
      </c>
      <c r="H10" s="136" t="s">
        <v>27</v>
      </c>
      <c r="I10" s="88">
        <v>7</v>
      </c>
      <c r="J10" s="85">
        <f t="shared" si="0"/>
        <v>17</v>
      </c>
      <c r="K10" s="83"/>
      <c r="L10" s="136"/>
      <c r="M10" s="84"/>
      <c r="N10" s="85"/>
    </row>
    <row r="11" spans="1:14" ht="12.75">
      <c r="A11" t="s">
        <v>23</v>
      </c>
      <c r="B11" t="s">
        <v>186</v>
      </c>
      <c r="C11" t="s">
        <v>204</v>
      </c>
      <c r="D11" s="62">
        <v>46.82</v>
      </c>
      <c r="E11" s="29" t="s">
        <v>7</v>
      </c>
      <c r="F11" s="61">
        <v>17</v>
      </c>
      <c r="G11" s="58"/>
      <c r="H11" s="134"/>
      <c r="I11" s="51"/>
      <c r="J11" s="24">
        <f t="shared" si="0"/>
        <v>17</v>
      </c>
      <c r="K11" s="27"/>
      <c r="L11" s="134"/>
      <c r="M11" s="7"/>
      <c r="N11" s="24"/>
    </row>
    <row r="12" spans="1:14" ht="12.75">
      <c r="A12" s="80" t="s">
        <v>24</v>
      </c>
      <c r="B12" s="86" t="s">
        <v>249</v>
      </c>
      <c r="C12" s="86" t="s">
        <v>9</v>
      </c>
      <c r="D12" s="91"/>
      <c r="E12" s="119"/>
      <c r="F12" s="91"/>
      <c r="G12" s="87">
        <v>52.72</v>
      </c>
      <c r="H12" s="136" t="s">
        <v>19</v>
      </c>
      <c r="I12" s="88">
        <v>15</v>
      </c>
      <c r="J12" s="85">
        <f t="shared" si="0"/>
        <v>15</v>
      </c>
      <c r="K12" s="83"/>
      <c r="L12" s="136"/>
      <c r="M12" s="84"/>
      <c r="N12" s="85"/>
    </row>
    <row r="13" spans="1:14" ht="12.75">
      <c r="A13" t="s">
        <v>25</v>
      </c>
      <c r="B13" t="s">
        <v>188</v>
      </c>
      <c r="C13" t="s">
        <v>204</v>
      </c>
      <c r="D13" s="62">
        <v>48.92</v>
      </c>
      <c r="E13" s="29" t="s">
        <v>19</v>
      </c>
      <c r="F13" s="61">
        <v>15</v>
      </c>
      <c r="G13" s="58"/>
      <c r="H13" s="134"/>
      <c r="I13" s="51"/>
      <c r="J13" s="24">
        <f t="shared" si="0"/>
        <v>15</v>
      </c>
      <c r="K13" s="27"/>
      <c r="L13" s="134"/>
      <c r="M13" s="7"/>
      <c r="N13" s="24"/>
    </row>
    <row r="14" spans="1:14" ht="12.75">
      <c r="A14" s="80" t="s">
        <v>26</v>
      </c>
      <c r="B14" s="86" t="s">
        <v>253</v>
      </c>
      <c r="C14" s="86" t="s">
        <v>6</v>
      </c>
      <c r="D14" s="91"/>
      <c r="E14" s="119"/>
      <c r="F14" s="91"/>
      <c r="G14" s="87">
        <v>53.4</v>
      </c>
      <c r="H14" s="136" t="s">
        <v>20</v>
      </c>
      <c r="I14" s="88">
        <v>14</v>
      </c>
      <c r="J14" s="85">
        <f t="shared" si="0"/>
        <v>14</v>
      </c>
      <c r="K14" s="83"/>
      <c r="L14" s="136"/>
      <c r="M14" s="84"/>
      <c r="N14" s="85"/>
    </row>
    <row r="15" spans="1:14" ht="12.75">
      <c r="A15" t="s">
        <v>27</v>
      </c>
      <c r="B15" t="s">
        <v>145</v>
      </c>
      <c r="C15" t="s">
        <v>15</v>
      </c>
      <c r="D15" s="62">
        <v>49.86</v>
      </c>
      <c r="E15" s="29" t="s">
        <v>21</v>
      </c>
      <c r="F15" s="61">
        <v>13</v>
      </c>
      <c r="G15" s="58"/>
      <c r="H15" s="134"/>
      <c r="I15" s="51"/>
      <c r="J15" s="24">
        <f t="shared" si="0"/>
        <v>13</v>
      </c>
      <c r="K15" s="27"/>
      <c r="L15" s="134"/>
      <c r="M15" s="7"/>
      <c r="N15" s="24"/>
    </row>
    <row r="16" spans="1:14" ht="12.75">
      <c r="A16" s="80" t="s">
        <v>28</v>
      </c>
      <c r="B16" s="86" t="s">
        <v>250</v>
      </c>
      <c r="C16" s="86" t="s">
        <v>6</v>
      </c>
      <c r="D16" s="91"/>
      <c r="E16" s="119"/>
      <c r="F16" s="91"/>
      <c r="G16" s="87">
        <v>53.81</v>
      </c>
      <c r="H16" s="136" t="s">
        <v>22</v>
      </c>
      <c r="I16" s="88">
        <v>12</v>
      </c>
      <c r="J16" s="85">
        <f t="shared" si="0"/>
        <v>12</v>
      </c>
      <c r="K16" s="83"/>
      <c r="L16" s="136"/>
      <c r="M16" s="84"/>
      <c r="N16" s="85"/>
    </row>
    <row r="17" spans="1:14" ht="12.75">
      <c r="A17" t="s">
        <v>29</v>
      </c>
      <c r="B17" t="s">
        <v>189</v>
      </c>
      <c r="C17" t="s">
        <v>6</v>
      </c>
      <c r="D17" s="62">
        <v>50.24</v>
      </c>
      <c r="E17" s="29" t="s">
        <v>22</v>
      </c>
      <c r="F17" s="61">
        <v>12</v>
      </c>
      <c r="G17" s="58"/>
      <c r="H17" s="134"/>
      <c r="I17" s="51"/>
      <c r="J17" s="24">
        <f t="shared" si="0"/>
        <v>12</v>
      </c>
      <c r="K17" s="27"/>
      <c r="L17" s="134"/>
      <c r="M17" s="7"/>
      <c r="N17" s="24"/>
    </row>
    <row r="18" spans="1:14" ht="12.75">
      <c r="A18" s="80" t="s">
        <v>30</v>
      </c>
      <c r="B18" s="86" t="s">
        <v>177</v>
      </c>
      <c r="C18" s="86" t="s">
        <v>14</v>
      </c>
      <c r="D18" s="91"/>
      <c r="E18" s="119"/>
      <c r="F18" s="91"/>
      <c r="G18" s="87">
        <v>54.36</v>
      </c>
      <c r="H18" s="136" t="s">
        <v>23</v>
      </c>
      <c r="I18" s="88">
        <v>11</v>
      </c>
      <c r="J18" s="85">
        <f t="shared" si="0"/>
        <v>11</v>
      </c>
      <c r="K18" s="83"/>
      <c r="L18" s="136"/>
      <c r="M18" s="84"/>
      <c r="N18" s="85"/>
    </row>
    <row r="19" spans="1:14" ht="12.75">
      <c r="A19" t="s">
        <v>31</v>
      </c>
      <c r="B19" s="34" t="s">
        <v>251</v>
      </c>
      <c r="C19" s="34" t="s">
        <v>9</v>
      </c>
      <c r="D19" s="61"/>
      <c r="E19" s="29"/>
      <c r="F19" s="61"/>
      <c r="G19" s="58">
        <v>54.82</v>
      </c>
      <c r="H19" s="134" t="s">
        <v>24</v>
      </c>
      <c r="I19" s="51">
        <v>10</v>
      </c>
      <c r="J19" s="24">
        <f t="shared" si="0"/>
        <v>10</v>
      </c>
      <c r="K19" s="27"/>
      <c r="L19" s="134"/>
      <c r="M19" s="7"/>
      <c r="N19" s="24"/>
    </row>
    <row r="20" spans="1:14" ht="12.75">
      <c r="A20" s="80" t="s">
        <v>213</v>
      </c>
      <c r="B20" s="86" t="s">
        <v>252</v>
      </c>
      <c r="C20" s="86" t="s">
        <v>15</v>
      </c>
      <c r="D20" s="91"/>
      <c r="E20" s="119"/>
      <c r="F20" s="91"/>
      <c r="G20" s="87">
        <v>60</v>
      </c>
      <c r="H20" s="136" t="s">
        <v>26</v>
      </c>
      <c r="I20" s="88">
        <v>8</v>
      </c>
      <c r="J20" s="85">
        <f t="shared" si="0"/>
        <v>8</v>
      </c>
      <c r="K20" s="83"/>
      <c r="L20" s="136"/>
      <c r="M20" s="84"/>
      <c r="N20" s="85"/>
    </row>
    <row r="21" spans="1:14" ht="12.75">
      <c r="A21" t="s">
        <v>214</v>
      </c>
      <c r="B21" t="s">
        <v>191</v>
      </c>
      <c r="C21" t="s">
        <v>15</v>
      </c>
      <c r="D21" s="62">
        <v>56.73</v>
      </c>
      <c r="E21" s="29" t="s">
        <v>27</v>
      </c>
      <c r="F21" s="61">
        <v>7</v>
      </c>
      <c r="G21" s="58"/>
      <c r="H21" s="134"/>
      <c r="I21" s="51"/>
      <c r="J21" s="24">
        <f t="shared" si="0"/>
        <v>7</v>
      </c>
      <c r="K21" s="27"/>
      <c r="L21" s="134"/>
      <c r="M21" s="7"/>
      <c r="N21" s="24"/>
    </row>
    <row r="22" spans="2:14" ht="12.75">
      <c r="B22" s="34"/>
      <c r="C22" s="34"/>
      <c r="D22" s="61"/>
      <c r="E22" s="29"/>
      <c r="F22" s="61"/>
      <c r="G22" s="58"/>
      <c r="H22" s="134"/>
      <c r="I22" s="51"/>
      <c r="J22" s="24"/>
      <c r="K22" s="27"/>
      <c r="L22" s="134"/>
      <c r="M22" s="7"/>
      <c r="N22" s="24"/>
    </row>
    <row r="23" spans="2:14" ht="12.75">
      <c r="B23" s="34"/>
      <c r="C23" s="34"/>
      <c r="D23" s="61"/>
      <c r="E23" s="29"/>
      <c r="F23" s="61"/>
      <c r="G23" s="58"/>
      <c r="H23" s="134"/>
      <c r="I23" s="51"/>
      <c r="J23" s="24"/>
      <c r="K23" s="27"/>
      <c r="L23" s="134"/>
      <c r="M23" s="7"/>
      <c r="N23" s="24"/>
    </row>
    <row r="24" spans="2:14" ht="12.75">
      <c r="B24" s="34"/>
      <c r="C24" s="34"/>
      <c r="D24" s="35"/>
      <c r="E24" s="35"/>
      <c r="F24" s="35"/>
      <c r="G24" s="26"/>
      <c r="K24" s="27"/>
      <c r="L24" s="134"/>
      <c r="M24" s="7"/>
      <c r="N24" s="24"/>
    </row>
    <row r="25" spans="2:14" ht="12.75">
      <c r="B25" s="34"/>
      <c r="C25" s="34"/>
      <c r="D25" s="35"/>
      <c r="E25" s="35"/>
      <c r="F25" s="35"/>
      <c r="G25" s="26"/>
      <c r="K25" s="27"/>
      <c r="L25" s="134"/>
      <c r="M25" s="7"/>
      <c r="N25" s="24"/>
    </row>
    <row r="26" spans="2:14" ht="12.75">
      <c r="B26" s="34"/>
      <c r="C26" s="34"/>
      <c r="D26" s="35"/>
      <c r="E26" s="35"/>
      <c r="F26" s="35"/>
      <c r="G26" s="26"/>
      <c r="K26" s="27"/>
      <c r="L26" s="134"/>
      <c r="M26" s="7"/>
      <c r="N26" s="24"/>
    </row>
    <row r="27" spans="2:14" ht="12.75">
      <c r="B27" s="34"/>
      <c r="C27" s="34"/>
      <c r="D27" s="35"/>
      <c r="E27" s="35"/>
      <c r="F27" s="35"/>
      <c r="G27" s="26"/>
      <c r="K27" s="27"/>
      <c r="L27" s="134"/>
      <c r="M27" s="7"/>
      <c r="N27" s="24"/>
    </row>
    <row r="28" spans="2:14" ht="12.75">
      <c r="B28" s="34"/>
      <c r="C28" s="34"/>
      <c r="D28" s="35"/>
      <c r="E28" s="35"/>
      <c r="F28" s="35"/>
      <c r="G28" s="26"/>
      <c r="K28" s="27"/>
      <c r="L28" s="7"/>
      <c r="M28" s="7"/>
      <c r="N28" s="24"/>
    </row>
    <row r="29" spans="2:14" ht="12.75">
      <c r="B29" s="34"/>
      <c r="C29" s="34"/>
      <c r="D29" s="35"/>
      <c r="E29" s="35"/>
      <c r="F29" s="35"/>
      <c r="G29" s="26"/>
      <c r="K29" s="27"/>
      <c r="L29" s="7"/>
      <c r="M29" s="7"/>
      <c r="N29" s="24"/>
    </row>
    <row r="30" spans="2:14" ht="12.75">
      <c r="B30" s="34"/>
      <c r="C30" s="34"/>
      <c r="D30" s="35"/>
      <c r="E30" s="35"/>
      <c r="F30" s="35"/>
      <c r="G30" s="26"/>
      <c r="K30" s="27"/>
      <c r="L30" s="7"/>
      <c r="M30" s="7"/>
      <c r="N30" s="24"/>
    </row>
    <row r="31" spans="2:14" ht="12.75">
      <c r="B31" s="34"/>
      <c r="C31" s="34"/>
      <c r="D31" s="35"/>
      <c r="E31" s="35"/>
      <c r="F31" s="35"/>
      <c r="K31" s="27"/>
      <c r="L31" s="7"/>
      <c r="M31" s="7"/>
      <c r="N31" s="24"/>
    </row>
    <row r="32" spans="2:14" ht="12.75">
      <c r="B32" s="34"/>
      <c r="C32" s="34"/>
      <c r="D32" s="35"/>
      <c r="E32" s="35"/>
      <c r="F32" s="35"/>
      <c r="K32" s="27"/>
      <c r="L32" s="7"/>
      <c r="M32" s="7"/>
      <c r="N32" s="24"/>
    </row>
    <row r="33" spans="2:14" ht="12.75">
      <c r="B33" s="34"/>
      <c r="C33" s="34"/>
      <c r="D33" s="35"/>
      <c r="E33" s="35"/>
      <c r="F33" s="35"/>
      <c r="K33" s="27"/>
      <c r="L33" s="7"/>
      <c r="M33" s="7"/>
      <c r="N33" s="24"/>
    </row>
    <row r="34" spans="2:14" ht="12.75">
      <c r="B34" s="34"/>
      <c r="C34" s="34"/>
      <c r="D34" s="35"/>
      <c r="E34" s="35"/>
      <c r="F34" s="35"/>
      <c r="K34" s="27"/>
      <c r="L34" s="7"/>
      <c r="M34" s="7"/>
      <c r="N34" s="24"/>
    </row>
    <row r="35" spans="2:14" ht="12.75">
      <c r="B35" s="34"/>
      <c r="C35" s="34"/>
      <c r="D35" s="35"/>
      <c r="E35" s="35"/>
      <c r="F35" s="35"/>
      <c r="K35" s="27"/>
      <c r="L35" s="7"/>
      <c r="M35" s="7"/>
      <c r="N35" s="24"/>
    </row>
    <row r="36" spans="2:14" ht="12.75">
      <c r="B36" s="34"/>
      <c r="C36" s="34"/>
      <c r="D36" s="35"/>
      <c r="E36" s="35"/>
      <c r="F36" s="35"/>
      <c r="K36" s="27"/>
      <c r="L36" s="7"/>
      <c r="M36" s="7"/>
      <c r="N36" s="24"/>
    </row>
    <row r="37" spans="2:14" ht="12.75">
      <c r="B37" s="34"/>
      <c r="C37" s="34"/>
      <c r="D37" s="35"/>
      <c r="E37" s="35"/>
      <c r="F37" s="35"/>
      <c r="K37" s="27"/>
      <c r="L37" s="7"/>
      <c r="M37" s="7"/>
      <c r="N37" s="24"/>
    </row>
    <row r="38" spans="2:14" ht="12.75">
      <c r="B38" s="34"/>
      <c r="C38" s="34"/>
      <c r="D38" s="35"/>
      <c r="E38" s="35"/>
      <c r="F38" s="35"/>
      <c r="K38" s="27"/>
      <c r="L38" s="7"/>
      <c r="M38" s="7"/>
      <c r="N38" s="24"/>
    </row>
    <row r="39" spans="11:14" ht="12.75">
      <c r="K39" s="27"/>
      <c r="L39" s="7"/>
      <c r="M39" s="7"/>
      <c r="N39" s="24"/>
    </row>
    <row r="40" spans="11:14" ht="12.75">
      <c r="K40" s="27"/>
      <c r="L40" s="7"/>
      <c r="M40" s="7"/>
      <c r="N40" s="24"/>
    </row>
    <row r="41" spans="11:14" ht="12.75">
      <c r="K41" s="27"/>
      <c r="L41" s="7"/>
      <c r="M41" s="7"/>
      <c r="N41" s="24"/>
    </row>
    <row r="42" spans="11:14" ht="12.75">
      <c r="K42" s="27"/>
      <c r="L42" s="7"/>
      <c r="M42" s="7"/>
      <c r="N42" s="24"/>
    </row>
    <row r="43" spans="11:14" ht="12.75">
      <c r="K43" s="27"/>
      <c r="L43" s="7"/>
      <c r="M43" s="7"/>
      <c r="N43" s="24"/>
    </row>
    <row r="44" ht="12.75">
      <c r="K44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0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5.28125" style="0" customWidth="1"/>
    <col min="2" max="2" width="19.140625" style="0" customWidth="1"/>
    <col min="3" max="3" width="9.28125" style="0" customWidth="1"/>
    <col min="4" max="14" width="8.7109375" style="1" customWidth="1"/>
  </cols>
  <sheetData>
    <row r="2" spans="4:14" ht="12.75">
      <c r="D2" s="60"/>
      <c r="E2" s="61" t="s">
        <v>107</v>
      </c>
      <c r="F2" s="61"/>
      <c r="G2" s="50"/>
      <c r="H2" s="51" t="s">
        <v>203</v>
      </c>
      <c r="I2" s="51"/>
      <c r="J2" s="24"/>
      <c r="K2" s="5"/>
      <c r="L2" s="7"/>
      <c r="M2" s="7"/>
      <c r="N2" s="24"/>
    </row>
    <row r="3" spans="1:14" ht="12.75">
      <c r="A3" s="2" t="s">
        <v>2</v>
      </c>
      <c r="B3" s="2" t="s">
        <v>0</v>
      </c>
      <c r="C3" s="2" t="s">
        <v>1</v>
      </c>
      <c r="D3" s="60" t="s">
        <v>3</v>
      </c>
      <c r="E3" s="16" t="s">
        <v>4</v>
      </c>
      <c r="F3" s="60" t="s">
        <v>5</v>
      </c>
      <c r="G3" s="50" t="s">
        <v>3</v>
      </c>
      <c r="H3" s="135" t="s">
        <v>4</v>
      </c>
      <c r="I3" s="50" t="s">
        <v>5</v>
      </c>
      <c r="J3" s="12" t="s">
        <v>85</v>
      </c>
      <c r="K3" s="5" t="s">
        <v>3</v>
      </c>
      <c r="L3" s="135" t="s">
        <v>4</v>
      </c>
      <c r="M3" s="5" t="s">
        <v>5</v>
      </c>
      <c r="N3" s="12" t="s">
        <v>85</v>
      </c>
    </row>
    <row r="4" spans="1:14" ht="12.75">
      <c r="A4" s="80" t="s">
        <v>18</v>
      </c>
      <c r="B4" s="80" t="s">
        <v>136</v>
      </c>
      <c r="C4" s="80" t="s">
        <v>14</v>
      </c>
      <c r="D4" s="90">
        <v>43.92</v>
      </c>
      <c r="E4" s="119" t="s">
        <v>7</v>
      </c>
      <c r="F4" s="91">
        <v>17</v>
      </c>
      <c r="G4" s="87">
        <v>42.82</v>
      </c>
      <c r="H4" s="136" t="s">
        <v>18</v>
      </c>
      <c r="I4" s="88">
        <v>18</v>
      </c>
      <c r="J4" s="85">
        <f aca="true" t="shared" si="0" ref="J4:J25">F4+I4</f>
        <v>35</v>
      </c>
      <c r="K4" s="83"/>
      <c r="L4" s="136"/>
      <c r="M4" s="84"/>
      <c r="N4" s="85"/>
    </row>
    <row r="5" spans="1:14" ht="12.75">
      <c r="A5" t="s">
        <v>7</v>
      </c>
      <c r="B5" t="s">
        <v>40</v>
      </c>
      <c r="C5" t="s">
        <v>12</v>
      </c>
      <c r="D5" s="62">
        <v>42.91</v>
      </c>
      <c r="E5" s="29" t="s">
        <v>18</v>
      </c>
      <c r="F5" s="61">
        <v>18</v>
      </c>
      <c r="G5" s="58">
        <v>43.19</v>
      </c>
      <c r="H5" s="134" t="s">
        <v>7</v>
      </c>
      <c r="I5" s="51">
        <v>17</v>
      </c>
      <c r="J5" s="24">
        <f t="shared" si="0"/>
        <v>35</v>
      </c>
      <c r="K5" s="27"/>
      <c r="L5" s="134"/>
      <c r="M5" s="7"/>
      <c r="N5" s="24"/>
    </row>
    <row r="6" spans="1:14" ht="12.75">
      <c r="A6" s="80" t="s">
        <v>10</v>
      </c>
      <c r="B6" s="80" t="s">
        <v>38</v>
      </c>
      <c r="C6" s="80" t="s">
        <v>9</v>
      </c>
      <c r="D6" s="90">
        <v>43.98</v>
      </c>
      <c r="E6" s="119" t="s">
        <v>10</v>
      </c>
      <c r="F6" s="91">
        <v>16</v>
      </c>
      <c r="G6" s="87">
        <v>44.22</v>
      </c>
      <c r="H6" s="136" t="s">
        <v>20</v>
      </c>
      <c r="I6" s="88">
        <v>14</v>
      </c>
      <c r="J6" s="85">
        <f t="shared" si="0"/>
        <v>30</v>
      </c>
      <c r="K6" s="83"/>
      <c r="L6" s="136"/>
      <c r="M6" s="84"/>
      <c r="N6" s="85"/>
    </row>
    <row r="7" spans="1:14" ht="12.75">
      <c r="A7" t="s">
        <v>19</v>
      </c>
      <c r="B7" t="s">
        <v>139</v>
      </c>
      <c r="C7" t="s">
        <v>204</v>
      </c>
      <c r="D7" s="62">
        <v>44.93</v>
      </c>
      <c r="E7" s="29" t="s">
        <v>20</v>
      </c>
      <c r="F7" s="61">
        <v>14</v>
      </c>
      <c r="G7" s="58">
        <v>44.74</v>
      </c>
      <c r="H7" s="134" t="s">
        <v>23</v>
      </c>
      <c r="I7" s="51">
        <v>11</v>
      </c>
      <c r="J7" s="24">
        <f t="shared" si="0"/>
        <v>25</v>
      </c>
      <c r="K7" s="27"/>
      <c r="L7" s="134"/>
      <c r="M7" s="7"/>
      <c r="N7" s="24"/>
    </row>
    <row r="8" spans="1:14" ht="12.75">
      <c r="A8" s="80" t="s">
        <v>20</v>
      </c>
      <c r="B8" s="80" t="s">
        <v>192</v>
      </c>
      <c r="C8" s="80" t="s">
        <v>14</v>
      </c>
      <c r="D8" s="90">
        <v>44.04</v>
      </c>
      <c r="E8" s="119" t="s">
        <v>19</v>
      </c>
      <c r="F8" s="91">
        <v>15</v>
      </c>
      <c r="G8" s="87">
        <v>46.23</v>
      </c>
      <c r="H8" s="136" t="s">
        <v>25</v>
      </c>
      <c r="I8" s="88">
        <v>9</v>
      </c>
      <c r="J8" s="85">
        <f t="shared" si="0"/>
        <v>24</v>
      </c>
      <c r="K8" s="83"/>
      <c r="L8" s="136"/>
      <c r="M8" s="84"/>
      <c r="N8" s="85"/>
    </row>
    <row r="9" spans="1:14" ht="12.75">
      <c r="A9" t="s">
        <v>21</v>
      </c>
      <c r="B9" t="s">
        <v>193</v>
      </c>
      <c r="C9" t="s">
        <v>204</v>
      </c>
      <c r="D9" s="62">
        <v>46.27</v>
      </c>
      <c r="E9" s="29" t="s">
        <v>23</v>
      </c>
      <c r="F9" s="61">
        <v>11</v>
      </c>
      <c r="G9" s="58">
        <v>45.7</v>
      </c>
      <c r="H9" s="134" t="s">
        <v>24</v>
      </c>
      <c r="I9" s="51">
        <v>10</v>
      </c>
      <c r="J9" s="24">
        <f t="shared" si="0"/>
        <v>21</v>
      </c>
      <c r="K9" s="27"/>
      <c r="L9" s="134"/>
      <c r="M9" s="7"/>
      <c r="N9" s="24"/>
    </row>
    <row r="10" spans="1:14" ht="12.75">
      <c r="A10" s="80" t="s">
        <v>22</v>
      </c>
      <c r="B10" s="86" t="s">
        <v>254</v>
      </c>
      <c r="C10" s="86" t="s">
        <v>15</v>
      </c>
      <c r="D10" s="91"/>
      <c r="E10" s="119"/>
      <c r="F10" s="91"/>
      <c r="G10" s="87">
        <v>43.69</v>
      </c>
      <c r="H10" s="136" t="s">
        <v>10</v>
      </c>
      <c r="I10" s="88">
        <v>16</v>
      </c>
      <c r="J10" s="85">
        <f t="shared" si="0"/>
        <v>16</v>
      </c>
      <c r="K10" s="83"/>
      <c r="L10" s="136"/>
      <c r="M10" s="84"/>
      <c r="N10" s="85"/>
    </row>
    <row r="11" spans="1:14" ht="12.75">
      <c r="A11" t="s">
        <v>23</v>
      </c>
      <c r="B11" s="34" t="s">
        <v>255</v>
      </c>
      <c r="C11" s="34" t="s">
        <v>6</v>
      </c>
      <c r="D11" s="61"/>
      <c r="E11" s="29"/>
      <c r="F11" s="61"/>
      <c r="G11" s="58">
        <v>44</v>
      </c>
      <c r="H11" s="134" t="s">
        <v>19</v>
      </c>
      <c r="I11" s="51">
        <v>15</v>
      </c>
      <c r="J11" s="24">
        <f t="shared" si="0"/>
        <v>15</v>
      </c>
      <c r="K11" s="27"/>
      <c r="L11" s="134"/>
      <c r="M11" s="7"/>
      <c r="N11" s="24"/>
    </row>
    <row r="12" spans="1:14" ht="12.75">
      <c r="A12" s="80" t="s">
        <v>24</v>
      </c>
      <c r="B12" s="80" t="s">
        <v>173</v>
      </c>
      <c r="C12" s="80" t="s">
        <v>12</v>
      </c>
      <c r="D12" s="90">
        <v>48.67</v>
      </c>
      <c r="E12" s="119" t="s">
        <v>26</v>
      </c>
      <c r="F12" s="91">
        <v>8</v>
      </c>
      <c r="G12" s="87">
        <v>46.61</v>
      </c>
      <c r="H12" s="136" t="s">
        <v>27</v>
      </c>
      <c r="I12" s="88">
        <v>7</v>
      </c>
      <c r="J12" s="85">
        <f t="shared" si="0"/>
        <v>15</v>
      </c>
      <c r="K12" s="83"/>
      <c r="L12" s="136"/>
      <c r="M12" s="84"/>
      <c r="N12" s="85"/>
    </row>
    <row r="13" spans="1:14" ht="12.75">
      <c r="A13" t="s">
        <v>25</v>
      </c>
      <c r="B13" s="34" t="s">
        <v>155</v>
      </c>
      <c r="C13" s="34" t="s">
        <v>9</v>
      </c>
      <c r="D13" s="61"/>
      <c r="E13" s="29"/>
      <c r="F13" s="61"/>
      <c r="G13" s="58">
        <v>44.33</v>
      </c>
      <c r="H13" s="134" t="s">
        <v>21</v>
      </c>
      <c r="I13" s="51">
        <v>13</v>
      </c>
      <c r="J13" s="24">
        <f t="shared" si="0"/>
        <v>13</v>
      </c>
      <c r="K13" s="27"/>
      <c r="L13" s="134"/>
      <c r="M13" s="7"/>
      <c r="N13" s="24"/>
    </row>
    <row r="14" spans="1:14" ht="12.75">
      <c r="A14" s="80" t="s">
        <v>26</v>
      </c>
      <c r="B14" s="80" t="s">
        <v>49</v>
      </c>
      <c r="C14" s="80" t="s">
        <v>15</v>
      </c>
      <c r="D14" s="90">
        <v>48.63</v>
      </c>
      <c r="E14" s="119" t="s">
        <v>25</v>
      </c>
      <c r="F14" s="91">
        <v>9</v>
      </c>
      <c r="G14" s="87">
        <v>48.09</v>
      </c>
      <c r="H14" s="136" t="s">
        <v>30</v>
      </c>
      <c r="I14" s="88">
        <v>4</v>
      </c>
      <c r="J14" s="85">
        <f t="shared" si="0"/>
        <v>13</v>
      </c>
      <c r="K14" s="83"/>
      <c r="L14" s="136"/>
      <c r="M14" s="84"/>
      <c r="N14" s="85"/>
    </row>
    <row r="15" spans="1:14" ht="12.75">
      <c r="A15" t="s">
        <v>27</v>
      </c>
      <c r="B15" t="s">
        <v>39</v>
      </c>
      <c r="C15" t="s">
        <v>6</v>
      </c>
      <c r="D15" s="62">
        <v>45.65</v>
      </c>
      <c r="E15" s="29" t="s">
        <v>21</v>
      </c>
      <c r="F15" s="61">
        <v>13</v>
      </c>
      <c r="G15" s="58"/>
      <c r="H15" s="134"/>
      <c r="I15" s="51"/>
      <c r="J15" s="24">
        <f t="shared" si="0"/>
        <v>13</v>
      </c>
      <c r="K15" s="27"/>
      <c r="L15" s="134"/>
      <c r="M15" s="7"/>
      <c r="N15" s="24"/>
    </row>
    <row r="16" spans="1:14" ht="12.75">
      <c r="A16" s="80" t="s">
        <v>28</v>
      </c>
      <c r="B16" s="86" t="s">
        <v>52</v>
      </c>
      <c r="C16" s="86" t="s">
        <v>14</v>
      </c>
      <c r="D16" s="91"/>
      <c r="E16" s="119"/>
      <c r="F16" s="91"/>
      <c r="G16" s="87">
        <v>44.68</v>
      </c>
      <c r="H16" s="136" t="s">
        <v>22</v>
      </c>
      <c r="I16" s="88">
        <v>12</v>
      </c>
      <c r="J16" s="85">
        <f t="shared" si="0"/>
        <v>12</v>
      </c>
      <c r="K16" s="83"/>
      <c r="L16" s="136"/>
      <c r="M16" s="84"/>
      <c r="N16" s="85"/>
    </row>
    <row r="17" spans="1:14" ht="12.75">
      <c r="A17" s="96" t="s">
        <v>29</v>
      </c>
      <c r="B17" s="96" t="s">
        <v>41</v>
      </c>
      <c r="C17" s="96" t="s">
        <v>14</v>
      </c>
      <c r="D17" s="97">
        <v>45.8</v>
      </c>
      <c r="E17" s="140" t="s">
        <v>22</v>
      </c>
      <c r="F17" s="98">
        <v>12</v>
      </c>
      <c r="G17" s="99"/>
      <c r="H17" s="144"/>
      <c r="I17" s="100"/>
      <c r="J17" s="101">
        <f t="shared" si="0"/>
        <v>12</v>
      </c>
      <c r="K17" s="102"/>
      <c r="L17" s="144"/>
      <c r="M17" s="103"/>
      <c r="N17" s="101"/>
    </row>
    <row r="18" spans="1:14" ht="12.75">
      <c r="A18" t="s">
        <v>30</v>
      </c>
      <c r="B18" t="s">
        <v>35</v>
      </c>
      <c r="C18" t="s">
        <v>9</v>
      </c>
      <c r="D18" s="62">
        <v>47.75</v>
      </c>
      <c r="E18" s="29" t="s">
        <v>24</v>
      </c>
      <c r="F18" s="61">
        <v>10</v>
      </c>
      <c r="G18" s="58"/>
      <c r="H18" s="134"/>
      <c r="I18" s="51"/>
      <c r="J18" s="24">
        <f t="shared" si="0"/>
        <v>10</v>
      </c>
      <c r="K18" s="27"/>
      <c r="L18" s="134"/>
      <c r="M18" s="7"/>
      <c r="N18" s="24"/>
    </row>
    <row r="19" spans="1:14" ht="12.75">
      <c r="A19" s="80" t="s">
        <v>31</v>
      </c>
      <c r="B19" s="86" t="s">
        <v>258</v>
      </c>
      <c r="C19" s="86" t="s">
        <v>12</v>
      </c>
      <c r="D19" s="91"/>
      <c r="E19" s="119"/>
      <c r="F19" s="91"/>
      <c r="G19" s="87">
        <v>46.53</v>
      </c>
      <c r="H19" s="136" t="s">
        <v>26</v>
      </c>
      <c r="I19" s="88">
        <v>8</v>
      </c>
      <c r="J19" s="85">
        <f t="shared" si="0"/>
        <v>8</v>
      </c>
      <c r="K19" s="83"/>
      <c r="L19" s="136"/>
      <c r="M19" s="84"/>
      <c r="N19" s="85"/>
    </row>
    <row r="20" spans="1:14" ht="12.75">
      <c r="A20" t="s">
        <v>213</v>
      </c>
      <c r="B20" t="s">
        <v>194</v>
      </c>
      <c r="C20" t="s">
        <v>204</v>
      </c>
      <c r="D20" s="62">
        <v>50.67</v>
      </c>
      <c r="E20" s="29" t="s">
        <v>27</v>
      </c>
      <c r="F20" s="61">
        <v>7</v>
      </c>
      <c r="G20" s="58"/>
      <c r="H20" s="134"/>
      <c r="I20" s="51"/>
      <c r="J20" s="24">
        <f t="shared" si="0"/>
        <v>7</v>
      </c>
      <c r="K20" s="27"/>
      <c r="L20" s="134"/>
      <c r="M20" s="7"/>
      <c r="N20" s="24"/>
    </row>
    <row r="21" spans="1:14" ht="12.75">
      <c r="A21" s="80" t="s">
        <v>214</v>
      </c>
      <c r="B21" s="86" t="s">
        <v>256</v>
      </c>
      <c r="C21" s="86" t="s">
        <v>9</v>
      </c>
      <c r="D21" s="91"/>
      <c r="E21" s="119"/>
      <c r="F21" s="91"/>
      <c r="G21" s="87">
        <v>47.87</v>
      </c>
      <c r="H21" s="136" t="s">
        <v>28</v>
      </c>
      <c r="I21" s="88">
        <v>6</v>
      </c>
      <c r="J21" s="85">
        <f t="shared" si="0"/>
        <v>6</v>
      </c>
      <c r="K21" s="83"/>
      <c r="L21" s="136"/>
      <c r="M21" s="84"/>
      <c r="N21" s="85"/>
    </row>
    <row r="22" spans="1:14" ht="12.75">
      <c r="A22" t="s">
        <v>215</v>
      </c>
      <c r="B22" t="s">
        <v>162</v>
      </c>
      <c r="C22" t="s">
        <v>12</v>
      </c>
      <c r="D22" s="62">
        <v>51.5</v>
      </c>
      <c r="E22" s="29" t="s">
        <v>28</v>
      </c>
      <c r="F22" s="61">
        <v>6</v>
      </c>
      <c r="G22" s="58"/>
      <c r="H22" s="134"/>
      <c r="I22" s="51"/>
      <c r="J22" s="24">
        <f t="shared" si="0"/>
        <v>6</v>
      </c>
      <c r="K22" s="27"/>
      <c r="L22" s="134"/>
      <c r="M22" s="7"/>
      <c r="N22" s="24"/>
    </row>
    <row r="23" spans="1:14" ht="12.75">
      <c r="A23" s="80" t="s">
        <v>216</v>
      </c>
      <c r="B23" s="86" t="s">
        <v>257</v>
      </c>
      <c r="C23" s="86" t="s">
        <v>15</v>
      </c>
      <c r="D23" s="91"/>
      <c r="E23" s="119"/>
      <c r="F23" s="91"/>
      <c r="G23" s="87">
        <v>47.94</v>
      </c>
      <c r="H23" s="136" t="s">
        <v>29</v>
      </c>
      <c r="I23" s="88">
        <v>5</v>
      </c>
      <c r="J23" s="85">
        <f t="shared" si="0"/>
        <v>5</v>
      </c>
      <c r="K23" s="83"/>
      <c r="L23" s="136"/>
      <c r="M23" s="84"/>
      <c r="N23" s="85"/>
    </row>
    <row r="24" spans="1:14" ht="12.75">
      <c r="A24" t="s">
        <v>217</v>
      </c>
      <c r="B24" t="s">
        <v>195</v>
      </c>
      <c r="C24" t="s">
        <v>6</v>
      </c>
      <c r="D24" s="62">
        <v>52.5</v>
      </c>
      <c r="E24" s="29" t="s">
        <v>29</v>
      </c>
      <c r="F24" s="61">
        <v>5</v>
      </c>
      <c r="G24" s="58"/>
      <c r="H24" s="134"/>
      <c r="I24" s="51"/>
      <c r="J24" s="24">
        <f t="shared" si="0"/>
        <v>5</v>
      </c>
      <c r="K24" s="27"/>
      <c r="L24" s="134"/>
      <c r="M24" s="7"/>
      <c r="N24" s="24"/>
    </row>
    <row r="25" spans="1:14" ht="12.75">
      <c r="A25" s="80" t="s">
        <v>218</v>
      </c>
      <c r="B25" s="86" t="s">
        <v>233</v>
      </c>
      <c r="C25" s="86" t="s">
        <v>6</v>
      </c>
      <c r="D25" s="91"/>
      <c r="E25" s="119"/>
      <c r="F25" s="91"/>
      <c r="G25" s="87">
        <v>48.18</v>
      </c>
      <c r="H25" s="136" t="s">
        <v>31</v>
      </c>
      <c r="I25" s="88">
        <v>3</v>
      </c>
      <c r="J25" s="85">
        <f t="shared" si="0"/>
        <v>3</v>
      </c>
      <c r="K25" s="83"/>
      <c r="L25" s="136"/>
      <c r="M25" s="84"/>
      <c r="N25" s="85"/>
    </row>
    <row r="26" spans="2:14" ht="12.75">
      <c r="B26" s="34"/>
      <c r="C26" s="34"/>
      <c r="D26" s="35"/>
      <c r="E26" s="35"/>
      <c r="F26" s="35"/>
      <c r="K26" s="27"/>
      <c r="L26" s="7"/>
      <c r="M26" s="7"/>
      <c r="N26" s="24"/>
    </row>
    <row r="27" spans="2:14" ht="12.75">
      <c r="B27" s="34"/>
      <c r="C27" s="34"/>
      <c r="D27" s="35"/>
      <c r="E27" s="35"/>
      <c r="F27" s="35"/>
      <c r="K27" s="27"/>
      <c r="L27" s="7"/>
      <c r="M27" s="7"/>
      <c r="N27" s="24"/>
    </row>
    <row r="28" spans="2:14" ht="12.75">
      <c r="B28" s="34"/>
      <c r="C28" s="34"/>
      <c r="D28" s="35"/>
      <c r="E28" s="35"/>
      <c r="F28" s="35"/>
      <c r="K28" s="27"/>
      <c r="L28" s="7"/>
      <c r="M28" s="7"/>
      <c r="N28" s="24"/>
    </row>
    <row r="29" spans="2:14" ht="12.75">
      <c r="B29" s="34"/>
      <c r="C29" s="34"/>
      <c r="D29" s="35"/>
      <c r="E29" s="35"/>
      <c r="F29" s="35"/>
      <c r="K29" s="27"/>
      <c r="L29" s="7"/>
      <c r="M29" s="7"/>
      <c r="N29" s="24"/>
    </row>
    <row r="30" spans="2:14" ht="12.75">
      <c r="B30" s="34"/>
      <c r="C30" s="34"/>
      <c r="D30" s="35"/>
      <c r="E30" s="35"/>
      <c r="F30" s="35"/>
      <c r="K30" s="27"/>
      <c r="L30" s="7"/>
      <c r="M30" s="7"/>
      <c r="N30" s="24"/>
    </row>
    <row r="31" spans="2:14" ht="12.75">
      <c r="B31" s="34"/>
      <c r="C31" s="34"/>
      <c r="D31" s="35"/>
      <c r="E31" s="35"/>
      <c r="F31" s="35"/>
      <c r="K31" s="27"/>
      <c r="L31" s="7"/>
      <c r="M31" s="7"/>
      <c r="N31" s="24"/>
    </row>
    <row r="32" spans="2:14" ht="12.75">
      <c r="B32" s="34"/>
      <c r="C32" s="34"/>
      <c r="D32" s="35"/>
      <c r="E32" s="35"/>
      <c r="F32" s="35"/>
      <c r="K32" s="27"/>
      <c r="L32" s="7"/>
      <c r="M32" s="7"/>
      <c r="N32" s="24"/>
    </row>
    <row r="33" spans="2:14" ht="12.75">
      <c r="B33" s="34"/>
      <c r="C33" s="34"/>
      <c r="D33" s="35"/>
      <c r="E33" s="35"/>
      <c r="F33" s="35"/>
      <c r="K33" s="27"/>
      <c r="L33" s="7"/>
      <c r="M33" s="7"/>
      <c r="N33" s="24"/>
    </row>
    <row r="34" spans="2:14" ht="12.75">
      <c r="B34" s="34"/>
      <c r="C34" s="34"/>
      <c r="D34" s="35"/>
      <c r="E34" s="35"/>
      <c r="F34" s="35"/>
      <c r="K34" s="27"/>
      <c r="L34" s="7"/>
      <c r="M34" s="7"/>
      <c r="N34" s="24"/>
    </row>
    <row r="35" spans="2:14" ht="12.75">
      <c r="B35" s="34"/>
      <c r="C35" s="34"/>
      <c r="D35" s="35"/>
      <c r="E35" s="35"/>
      <c r="F35" s="35"/>
      <c r="K35" s="27"/>
      <c r="L35" s="7"/>
      <c r="M35" s="7"/>
      <c r="N35" s="24"/>
    </row>
    <row r="36" spans="2:14" ht="12.75">
      <c r="B36" s="34"/>
      <c r="C36" s="34"/>
      <c r="D36" s="35"/>
      <c r="E36" s="35"/>
      <c r="F36" s="35"/>
      <c r="K36" s="27"/>
      <c r="L36" s="7"/>
      <c r="M36" s="7"/>
      <c r="N36" s="24"/>
    </row>
    <row r="37" spans="2:14" ht="12.75">
      <c r="B37" s="34"/>
      <c r="C37" s="34"/>
      <c r="D37" s="35"/>
      <c r="E37" s="35"/>
      <c r="F37" s="35"/>
      <c r="K37" s="27"/>
      <c r="L37" s="7"/>
      <c r="M37" s="7"/>
      <c r="N37" s="24"/>
    </row>
    <row r="38" spans="2:14" ht="12.75">
      <c r="B38" s="34"/>
      <c r="C38" s="34"/>
      <c r="D38" s="35"/>
      <c r="E38" s="35"/>
      <c r="F38" s="35"/>
      <c r="K38" s="27"/>
      <c r="L38" s="7"/>
      <c r="M38" s="7"/>
      <c r="N38" s="24"/>
    </row>
    <row r="39" spans="2:14" ht="12.75">
      <c r="B39" s="34"/>
      <c r="C39" s="34"/>
      <c r="D39" s="35"/>
      <c r="E39" s="35"/>
      <c r="F39" s="35"/>
      <c r="K39" s="27"/>
      <c r="L39" s="7"/>
      <c r="M39" s="7"/>
      <c r="N39" s="24"/>
    </row>
    <row r="40" spans="2:6" ht="12.75">
      <c r="B40" s="34"/>
      <c r="C40" s="34"/>
      <c r="D40" s="35"/>
      <c r="E40" s="35"/>
      <c r="F40" s="3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5.57421875" style="0" customWidth="1"/>
    <col min="2" max="2" width="19.57421875" style="0" customWidth="1"/>
    <col min="3" max="3" width="9.28125" style="0" customWidth="1"/>
    <col min="4" max="14" width="8.7109375" style="1" customWidth="1"/>
  </cols>
  <sheetData>
    <row r="2" spans="4:14" ht="12.75">
      <c r="D2" s="53"/>
      <c r="E2" s="54" t="s">
        <v>107</v>
      </c>
      <c r="F2" s="54"/>
      <c r="G2" s="50"/>
      <c r="H2" s="51" t="s">
        <v>203</v>
      </c>
      <c r="I2" s="51"/>
      <c r="J2" s="24"/>
      <c r="K2" s="5"/>
      <c r="L2" s="7"/>
      <c r="M2" s="7"/>
      <c r="N2" s="24"/>
    </row>
    <row r="3" spans="1:14" ht="12.75">
      <c r="A3" s="2" t="s">
        <v>2</v>
      </c>
      <c r="B3" s="2" t="s">
        <v>0</v>
      </c>
      <c r="C3" s="2" t="s">
        <v>1</v>
      </c>
      <c r="D3" s="53" t="s">
        <v>3</v>
      </c>
      <c r="E3" s="16" t="s">
        <v>4</v>
      </c>
      <c r="F3" s="53" t="s">
        <v>5</v>
      </c>
      <c r="G3" s="50" t="s">
        <v>3</v>
      </c>
      <c r="H3" s="135" t="s">
        <v>4</v>
      </c>
      <c r="I3" s="50" t="s">
        <v>5</v>
      </c>
      <c r="J3" s="12" t="s">
        <v>85</v>
      </c>
      <c r="K3" s="5" t="s">
        <v>3</v>
      </c>
      <c r="L3" s="135" t="s">
        <v>4</v>
      </c>
      <c r="M3" s="5" t="s">
        <v>5</v>
      </c>
      <c r="N3" s="12" t="s">
        <v>85</v>
      </c>
    </row>
    <row r="4" spans="1:14" ht="12.75">
      <c r="A4" s="80" t="s">
        <v>18</v>
      </c>
      <c r="B4" s="80" t="s">
        <v>79</v>
      </c>
      <c r="C4" s="80" t="s">
        <v>204</v>
      </c>
      <c r="D4" s="81">
        <v>1.56</v>
      </c>
      <c r="E4" s="119" t="s">
        <v>7</v>
      </c>
      <c r="F4" s="82">
        <v>17</v>
      </c>
      <c r="G4" s="104">
        <v>1.5578</v>
      </c>
      <c r="H4" s="136" t="s">
        <v>10</v>
      </c>
      <c r="I4" s="88">
        <v>16</v>
      </c>
      <c r="J4" s="85">
        <f aca="true" t="shared" si="0" ref="J4:J26">F4+I4</f>
        <v>33</v>
      </c>
      <c r="K4" s="83"/>
      <c r="L4" s="136"/>
      <c r="M4" s="84"/>
      <c r="N4" s="85"/>
    </row>
    <row r="5" spans="1:14" ht="12.75">
      <c r="A5" t="s">
        <v>7</v>
      </c>
      <c r="B5" t="s">
        <v>98</v>
      </c>
      <c r="C5" t="s">
        <v>12</v>
      </c>
      <c r="D5" s="55">
        <v>1.58</v>
      </c>
      <c r="E5" s="29" t="s">
        <v>10</v>
      </c>
      <c r="F5" s="54">
        <v>16</v>
      </c>
      <c r="G5" s="52">
        <v>2.0168</v>
      </c>
      <c r="H5" s="134" t="s">
        <v>19</v>
      </c>
      <c r="I5" s="51">
        <v>15</v>
      </c>
      <c r="J5" s="24">
        <f t="shared" si="0"/>
        <v>31</v>
      </c>
      <c r="K5" s="27"/>
      <c r="L5" s="134"/>
      <c r="M5" s="7"/>
      <c r="N5" s="24"/>
    </row>
    <row r="6" spans="1:14" ht="12.75">
      <c r="A6" s="80" t="s">
        <v>10</v>
      </c>
      <c r="B6" s="80" t="s">
        <v>200</v>
      </c>
      <c r="C6" s="80" t="s">
        <v>15</v>
      </c>
      <c r="D6" s="81">
        <v>2.08</v>
      </c>
      <c r="E6" s="119" t="s">
        <v>22</v>
      </c>
      <c r="F6" s="82">
        <v>12</v>
      </c>
      <c r="G6" s="104">
        <v>2.068</v>
      </c>
      <c r="H6" s="136" t="s">
        <v>21</v>
      </c>
      <c r="I6" s="88">
        <v>13</v>
      </c>
      <c r="J6" s="85">
        <f t="shared" si="0"/>
        <v>25</v>
      </c>
      <c r="K6" s="83"/>
      <c r="L6" s="136"/>
      <c r="M6" s="84"/>
      <c r="N6" s="85"/>
    </row>
    <row r="7" spans="1:14" ht="12.75">
      <c r="A7" t="s">
        <v>19</v>
      </c>
      <c r="B7" s="34" t="s">
        <v>43</v>
      </c>
      <c r="C7" s="34" t="s">
        <v>14</v>
      </c>
      <c r="D7" s="55"/>
      <c r="E7" s="29"/>
      <c r="F7" s="54"/>
      <c r="G7" s="52">
        <v>1.5039</v>
      </c>
      <c r="H7" s="134" t="s">
        <v>18</v>
      </c>
      <c r="I7" s="51">
        <v>18</v>
      </c>
      <c r="J7" s="24">
        <f t="shared" si="0"/>
        <v>18</v>
      </c>
      <c r="K7" s="27"/>
      <c r="L7" s="134"/>
      <c r="M7" s="7"/>
      <c r="N7" s="24"/>
    </row>
    <row r="8" spans="1:14" ht="12.75">
      <c r="A8" s="80" t="s">
        <v>20</v>
      </c>
      <c r="B8" s="80" t="s">
        <v>196</v>
      </c>
      <c r="C8" s="80" t="s">
        <v>9</v>
      </c>
      <c r="D8" s="81">
        <v>1.55</v>
      </c>
      <c r="E8" s="119" t="s">
        <v>18</v>
      </c>
      <c r="F8" s="82">
        <v>18</v>
      </c>
      <c r="G8" s="104"/>
      <c r="H8" s="136"/>
      <c r="I8" s="88"/>
      <c r="J8" s="85">
        <f t="shared" si="0"/>
        <v>18</v>
      </c>
      <c r="K8" s="83"/>
      <c r="L8" s="136"/>
      <c r="M8" s="84"/>
      <c r="N8" s="85"/>
    </row>
    <row r="9" spans="1:14" ht="12.75">
      <c r="A9" t="s">
        <v>21</v>
      </c>
      <c r="B9" s="34" t="s">
        <v>186</v>
      </c>
      <c r="C9" s="34" t="s">
        <v>204</v>
      </c>
      <c r="D9" s="55"/>
      <c r="E9" s="29"/>
      <c r="F9" s="54"/>
      <c r="G9" s="52">
        <v>1.5196</v>
      </c>
      <c r="H9" s="134" t="s">
        <v>7</v>
      </c>
      <c r="I9" s="51">
        <v>17</v>
      </c>
      <c r="J9" s="24">
        <f t="shared" si="0"/>
        <v>17</v>
      </c>
      <c r="K9" s="27"/>
      <c r="L9" s="134"/>
      <c r="M9" s="7"/>
      <c r="N9" s="24"/>
    </row>
    <row r="10" spans="1:14" ht="12.75">
      <c r="A10" s="80" t="s">
        <v>22</v>
      </c>
      <c r="B10" s="80" t="s">
        <v>201</v>
      </c>
      <c r="C10" s="80" t="s">
        <v>6</v>
      </c>
      <c r="D10" s="81">
        <v>2.11</v>
      </c>
      <c r="E10" s="119" t="s">
        <v>23</v>
      </c>
      <c r="F10" s="82">
        <v>11</v>
      </c>
      <c r="G10" s="104" t="s">
        <v>206</v>
      </c>
      <c r="H10" s="136" t="s">
        <v>29</v>
      </c>
      <c r="I10" s="88">
        <v>5</v>
      </c>
      <c r="J10" s="85">
        <f t="shared" si="0"/>
        <v>16</v>
      </c>
      <c r="K10" s="83"/>
      <c r="L10" s="136"/>
      <c r="M10" s="84"/>
      <c r="N10" s="85"/>
    </row>
    <row r="11" spans="1:14" ht="12.75">
      <c r="A11" t="s">
        <v>23</v>
      </c>
      <c r="B11" t="s">
        <v>197</v>
      </c>
      <c r="C11" t="s">
        <v>12</v>
      </c>
      <c r="D11" s="55">
        <v>2.03</v>
      </c>
      <c r="E11" s="29" t="s">
        <v>19</v>
      </c>
      <c r="F11" s="54">
        <v>15</v>
      </c>
      <c r="G11" s="52"/>
      <c r="H11" s="134"/>
      <c r="I11" s="51"/>
      <c r="J11" s="24">
        <f t="shared" si="0"/>
        <v>15</v>
      </c>
      <c r="K11" s="27"/>
      <c r="L11" s="134"/>
      <c r="M11" s="7"/>
      <c r="N11" s="24"/>
    </row>
    <row r="12" spans="1:14" ht="12.75">
      <c r="A12" s="80" t="s">
        <v>24</v>
      </c>
      <c r="B12" s="86" t="s">
        <v>205</v>
      </c>
      <c r="C12" s="86" t="s">
        <v>14</v>
      </c>
      <c r="D12" s="81"/>
      <c r="E12" s="119"/>
      <c r="F12" s="82"/>
      <c r="G12" s="104">
        <v>2.0502</v>
      </c>
      <c r="H12" s="136" t="s">
        <v>20</v>
      </c>
      <c r="I12" s="88">
        <v>14</v>
      </c>
      <c r="J12" s="85">
        <f t="shared" si="0"/>
        <v>14</v>
      </c>
      <c r="K12" s="83"/>
      <c r="L12" s="136"/>
      <c r="M12" s="84"/>
      <c r="N12" s="85"/>
    </row>
    <row r="13" spans="1:14" ht="12.75">
      <c r="A13" t="s">
        <v>25</v>
      </c>
      <c r="B13" t="s">
        <v>198</v>
      </c>
      <c r="C13" t="s">
        <v>14</v>
      </c>
      <c r="D13" s="55">
        <v>2.05</v>
      </c>
      <c r="E13" s="29" t="s">
        <v>20</v>
      </c>
      <c r="F13" s="54">
        <v>14</v>
      </c>
      <c r="G13" s="52"/>
      <c r="H13" s="134"/>
      <c r="I13" s="51"/>
      <c r="J13" s="24">
        <f t="shared" si="0"/>
        <v>14</v>
      </c>
      <c r="K13" s="27"/>
      <c r="L13" s="134"/>
      <c r="M13" s="7"/>
      <c r="N13" s="24"/>
    </row>
    <row r="14" spans="1:14" ht="12.75">
      <c r="A14" s="80" t="s">
        <v>26</v>
      </c>
      <c r="B14" s="80" t="s">
        <v>199</v>
      </c>
      <c r="C14" s="80" t="s">
        <v>12</v>
      </c>
      <c r="D14" s="81">
        <v>2.06</v>
      </c>
      <c r="E14" s="119" t="s">
        <v>21</v>
      </c>
      <c r="F14" s="82">
        <v>13</v>
      </c>
      <c r="G14" s="104"/>
      <c r="H14" s="136"/>
      <c r="I14" s="88"/>
      <c r="J14" s="85">
        <f t="shared" si="0"/>
        <v>13</v>
      </c>
      <c r="K14" s="83"/>
      <c r="L14" s="136"/>
      <c r="M14" s="84"/>
      <c r="N14" s="85"/>
    </row>
    <row r="15" spans="1:14" ht="12.75">
      <c r="A15" t="s">
        <v>27</v>
      </c>
      <c r="B15" s="34" t="s">
        <v>207</v>
      </c>
      <c r="C15" s="34" t="s">
        <v>204</v>
      </c>
      <c r="D15" s="55"/>
      <c r="E15" s="29"/>
      <c r="F15" s="54"/>
      <c r="G15" s="52">
        <v>2.081</v>
      </c>
      <c r="H15" s="134" t="s">
        <v>22</v>
      </c>
      <c r="I15" s="51">
        <v>12</v>
      </c>
      <c r="J15" s="24">
        <f t="shared" si="0"/>
        <v>12</v>
      </c>
      <c r="K15" s="27"/>
      <c r="L15" s="134"/>
      <c r="M15" s="7"/>
      <c r="N15" s="24"/>
    </row>
    <row r="16" spans="1:14" ht="12.75">
      <c r="A16" s="80" t="s">
        <v>28</v>
      </c>
      <c r="B16" s="86" t="s">
        <v>208</v>
      </c>
      <c r="C16" s="86" t="s">
        <v>14</v>
      </c>
      <c r="D16" s="81"/>
      <c r="E16" s="119"/>
      <c r="F16" s="82"/>
      <c r="G16" s="104">
        <v>2.1019</v>
      </c>
      <c r="H16" s="136" t="s">
        <v>23</v>
      </c>
      <c r="I16" s="88">
        <v>11</v>
      </c>
      <c r="J16" s="85">
        <f t="shared" si="0"/>
        <v>11</v>
      </c>
      <c r="K16" s="83"/>
      <c r="L16" s="136"/>
      <c r="M16" s="84"/>
      <c r="N16" s="85"/>
    </row>
    <row r="17" spans="1:14" ht="12.75">
      <c r="A17" t="s">
        <v>29</v>
      </c>
      <c r="B17" s="34" t="s">
        <v>209</v>
      </c>
      <c r="C17" s="34" t="s">
        <v>6</v>
      </c>
      <c r="D17" s="55"/>
      <c r="E17" s="29"/>
      <c r="F17" s="54"/>
      <c r="G17" s="52">
        <v>2.113</v>
      </c>
      <c r="H17" s="134" t="s">
        <v>24</v>
      </c>
      <c r="I17" s="51">
        <v>10</v>
      </c>
      <c r="J17" s="24">
        <f t="shared" si="0"/>
        <v>10</v>
      </c>
      <c r="K17" s="27"/>
      <c r="L17" s="134"/>
      <c r="M17" s="7"/>
      <c r="N17" s="24"/>
    </row>
    <row r="18" spans="1:14" ht="12.75">
      <c r="A18" s="80" t="s">
        <v>30</v>
      </c>
      <c r="B18" s="80" t="s">
        <v>67</v>
      </c>
      <c r="C18" s="80" t="s">
        <v>14</v>
      </c>
      <c r="D18" s="81">
        <v>2.14</v>
      </c>
      <c r="E18" s="119" t="s">
        <v>24</v>
      </c>
      <c r="F18" s="82">
        <v>10</v>
      </c>
      <c r="G18" s="104"/>
      <c r="H18" s="136"/>
      <c r="I18" s="88"/>
      <c r="J18" s="85">
        <f t="shared" si="0"/>
        <v>10</v>
      </c>
      <c r="K18" s="83"/>
      <c r="L18" s="136"/>
      <c r="M18" s="84"/>
      <c r="N18" s="85"/>
    </row>
    <row r="19" spans="1:14" ht="12.75">
      <c r="A19" t="s">
        <v>31</v>
      </c>
      <c r="B19" s="34" t="s">
        <v>210</v>
      </c>
      <c r="C19" s="34" t="s">
        <v>204</v>
      </c>
      <c r="D19" s="55"/>
      <c r="E19" s="29"/>
      <c r="F19" s="54"/>
      <c r="G19" s="52">
        <v>2.1187</v>
      </c>
      <c r="H19" s="134" t="s">
        <v>25</v>
      </c>
      <c r="I19" s="51">
        <v>9</v>
      </c>
      <c r="J19" s="24">
        <f t="shared" si="0"/>
        <v>9</v>
      </c>
      <c r="K19" s="27"/>
      <c r="L19" s="134"/>
      <c r="M19" s="7"/>
      <c r="N19" s="24"/>
    </row>
    <row r="20" spans="1:14" ht="12.75">
      <c r="A20" s="80" t="s">
        <v>213</v>
      </c>
      <c r="B20" s="80" t="s">
        <v>73</v>
      </c>
      <c r="C20" s="80" t="s">
        <v>9</v>
      </c>
      <c r="D20" s="81">
        <v>2.15</v>
      </c>
      <c r="E20" s="119" t="s">
        <v>25</v>
      </c>
      <c r="F20" s="82">
        <v>9</v>
      </c>
      <c r="G20" s="104"/>
      <c r="H20" s="136"/>
      <c r="I20" s="88"/>
      <c r="J20" s="85">
        <f t="shared" si="0"/>
        <v>9</v>
      </c>
      <c r="K20" s="83"/>
      <c r="L20" s="136"/>
      <c r="M20" s="84"/>
      <c r="N20" s="85"/>
    </row>
    <row r="21" spans="1:14" ht="12.75">
      <c r="A21" t="s">
        <v>214</v>
      </c>
      <c r="B21" s="34" t="s">
        <v>211</v>
      </c>
      <c r="C21" s="34" t="s">
        <v>6</v>
      </c>
      <c r="D21" s="55"/>
      <c r="E21" s="29"/>
      <c r="F21" s="54"/>
      <c r="G21" s="52">
        <v>2.1625</v>
      </c>
      <c r="H21" s="134" t="s">
        <v>26</v>
      </c>
      <c r="I21" s="51">
        <v>8</v>
      </c>
      <c r="J21" s="24">
        <f t="shared" si="0"/>
        <v>8</v>
      </c>
      <c r="K21" s="27"/>
      <c r="L21" s="134"/>
      <c r="M21" s="7"/>
      <c r="N21" s="24"/>
    </row>
    <row r="22" spans="1:14" ht="12.75">
      <c r="A22" s="80" t="s">
        <v>215</v>
      </c>
      <c r="B22" s="80" t="s">
        <v>167</v>
      </c>
      <c r="C22" s="80" t="s">
        <v>14</v>
      </c>
      <c r="D22" s="81">
        <v>2.18</v>
      </c>
      <c r="E22" s="119" t="s">
        <v>26</v>
      </c>
      <c r="F22" s="82">
        <v>8</v>
      </c>
      <c r="G22" s="104"/>
      <c r="H22" s="136"/>
      <c r="I22" s="88"/>
      <c r="J22" s="85">
        <f t="shared" si="0"/>
        <v>8</v>
      </c>
      <c r="K22" s="83"/>
      <c r="L22" s="136"/>
      <c r="M22" s="84"/>
      <c r="N22" s="85"/>
    </row>
    <row r="23" spans="1:14" ht="12.75">
      <c r="A23" t="s">
        <v>216</v>
      </c>
      <c r="B23" s="34" t="s">
        <v>212</v>
      </c>
      <c r="C23" s="34" t="s">
        <v>9</v>
      </c>
      <c r="D23" s="55"/>
      <c r="E23" s="29"/>
      <c r="F23" s="54"/>
      <c r="G23" s="52">
        <v>2.2253</v>
      </c>
      <c r="H23" s="134" t="s">
        <v>27</v>
      </c>
      <c r="I23" s="51">
        <v>7</v>
      </c>
      <c r="J23" s="24">
        <f t="shared" si="0"/>
        <v>7</v>
      </c>
      <c r="K23" s="27"/>
      <c r="L23" s="134"/>
      <c r="M23" s="7"/>
      <c r="N23" s="24"/>
    </row>
    <row r="24" spans="1:14" ht="12.75">
      <c r="A24" s="80" t="s">
        <v>217</v>
      </c>
      <c r="B24" s="80" t="s">
        <v>69</v>
      </c>
      <c r="C24" s="80" t="s">
        <v>15</v>
      </c>
      <c r="D24" s="81">
        <v>2.19</v>
      </c>
      <c r="E24" s="119" t="s">
        <v>27</v>
      </c>
      <c r="F24" s="82">
        <v>7</v>
      </c>
      <c r="G24" s="104"/>
      <c r="H24" s="136"/>
      <c r="I24" s="88"/>
      <c r="J24" s="85">
        <f t="shared" si="0"/>
        <v>7</v>
      </c>
      <c r="K24" s="83"/>
      <c r="L24" s="136"/>
      <c r="M24" s="84"/>
      <c r="N24" s="85"/>
    </row>
    <row r="25" spans="1:14" ht="12.75">
      <c r="A25" t="s">
        <v>218</v>
      </c>
      <c r="B25" s="34" t="s">
        <v>182</v>
      </c>
      <c r="C25" s="34" t="s">
        <v>15</v>
      </c>
      <c r="D25" s="55"/>
      <c r="E25" s="29"/>
      <c r="F25" s="54"/>
      <c r="G25" s="52">
        <v>2.3595</v>
      </c>
      <c r="H25" s="134" t="s">
        <v>28</v>
      </c>
      <c r="I25" s="51">
        <v>6</v>
      </c>
      <c r="J25" s="24">
        <f t="shared" si="0"/>
        <v>6</v>
      </c>
      <c r="K25" s="27"/>
      <c r="L25" s="134"/>
      <c r="M25" s="7"/>
      <c r="N25" s="24"/>
    </row>
    <row r="26" spans="1:14" ht="12.75">
      <c r="A26" s="80" t="s">
        <v>219</v>
      </c>
      <c r="B26" s="80" t="s">
        <v>202</v>
      </c>
      <c r="C26" s="80" t="s">
        <v>15</v>
      </c>
      <c r="D26" s="81">
        <v>2.22</v>
      </c>
      <c r="E26" s="119" t="s">
        <v>28</v>
      </c>
      <c r="F26" s="82">
        <v>6</v>
      </c>
      <c r="G26" s="104"/>
      <c r="H26" s="136"/>
      <c r="I26" s="88"/>
      <c r="J26" s="85">
        <f t="shared" si="0"/>
        <v>6</v>
      </c>
      <c r="K26" s="83"/>
      <c r="L26" s="136"/>
      <c r="M26" s="84"/>
      <c r="N26" s="85"/>
    </row>
    <row r="27" spans="2:14" ht="12.75">
      <c r="B27" s="34"/>
      <c r="C27" s="34"/>
      <c r="D27" s="46"/>
      <c r="G27" s="47"/>
      <c r="K27" s="27"/>
      <c r="L27" s="7"/>
      <c r="M27" s="7"/>
      <c r="N27" s="24"/>
    </row>
    <row r="28" spans="2:14" ht="12.75">
      <c r="B28" s="34"/>
      <c r="C28" s="34"/>
      <c r="D28" s="46"/>
      <c r="G28" s="47"/>
      <c r="K28" s="27"/>
      <c r="L28" s="7"/>
      <c r="M28" s="7"/>
      <c r="N28" s="24"/>
    </row>
    <row r="29" spans="2:14" ht="12.75">
      <c r="B29" s="34"/>
      <c r="C29" s="34"/>
      <c r="D29" s="46"/>
      <c r="G29" s="47"/>
      <c r="K29" s="27"/>
      <c r="L29" s="7"/>
      <c r="M29" s="7"/>
      <c r="N29" s="24"/>
    </row>
    <row r="30" spans="2:14" ht="12.75">
      <c r="B30" s="34"/>
      <c r="C30" s="34"/>
      <c r="D30" s="46"/>
      <c r="G30" s="47"/>
      <c r="K30" s="27"/>
      <c r="L30" s="7"/>
      <c r="M30" s="7"/>
      <c r="N30" s="24"/>
    </row>
    <row r="31" spans="2:14" ht="12.75">
      <c r="B31" s="34"/>
      <c r="C31" s="34"/>
      <c r="D31" s="46"/>
      <c r="G31" s="47"/>
      <c r="K31" s="27"/>
      <c r="L31" s="7"/>
      <c r="M31" s="7"/>
      <c r="N31" s="24"/>
    </row>
    <row r="32" spans="2:11" ht="12.75">
      <c r="B32" s="34"/>
      <c r="C32" s="34"/>
      <c r="D32" s="46"/>
      <c r="G32" s="47"/>
      <c r="K32" s="26"/>
    </row>
    <row r="33" spans="2:11" ht="12.75">
      <c r="B33" s="34"/>
      <c r="C33" s="34"/>
      <c r="D33" s="46"/>
      <c r="G33" s="47"/>
      <c r="K33" s="26"/>
    </row>
    <row r="34" spans="2:11" ht="12.75">
      <c r="B34" s="34"/>
      <c r="C34" s="34"/>
      <c r="D34" s="46"/>
      <c r="G34" s="45"/>
      <c r="K34" s="26"/>
    </row>
    <row r="35" spans="2:11" ht="12.75">
      <c r="B35" s="34"/>
      <c r="C35" s="34"/>
      <c r="D35" s="35"/>
      <c r="G35" s="45"/>
      <c r="K35" s="26"/>
    </row>
    <row r="36" spans="2:11" ht="12.75">
      <c r="B36" s="34"/>
      <c r="C36" s="34"/>
      <c r="D36" s="35"/>
      <c r="G36" s="45"/>
      <c r="K36" s="26"/>
    </row>
    <row r="37" spans="2:11" ht="12.75">
      <c r="B37" s="34"/>
      <c r="C37" s="34"/>
      <c r="D37" s="35"/>
      <c r="G37" s="45"/>
      <c r="K37" s="26"/>
    </row>
    <row r="38" spans="2:11" ht="12.75">
      <c r="B38" s="34"/>
      <c r="C38" s="34"/>
      <c r="D38" s="35"/>
      <c r="G38" s="45"/>
      <c r="K38" s="26"/>
    </row>
    <row r="39" spans="2:11" ht="12.75">
      <c r="B39" s="34"/>
      <c r="C39" s="34"/>
      <c r="D39" s="35"/>
      <c r="G39" s="45"/>
      <c r="K39" s="26"/>
    </row>
    <row r="40" spans="2:11" ht="12.75">
      <c r="B40" s="34"/>
      <c r="C40" s="34"/>
      <c r="D40" s="35"/>
      <c r="G40" s="45"/>
      <c r="K40" s="26"/>
    </row>
    <row r="41" ht="12.75">
      <c r="G41" s="45"/>
    </row>
    <row r="42" ht="12.75">
      <c r="G42" s="4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.140625" style="1" customWidth="1"/>
    <col min="2" max="2" width="20.140625" style="0" customWidth="1"/>
    <col min="3" max="3" width="9.28125" style="0" customWidth="1"/>
    <col min="4" max="14" width="8.7109375" style="0" customWidth="1"/>
  </cols>
  <sheetData>
    <row r="2" spans="4:14" ht="12.75">
      <c r="D2" s="16"/>
      <c r="E2" s="20" t="s">
        <v>107</v>
      </c>
      <c r="F2" s="20"/>
      <c r="G2" s="5"/>
      <c r="H2" s="6" t="s">
        <v>203</v>
      </c>
      <c r="I2" s="6"/>
      <c r="J2" s="13"/>
      <c r="K2" s="5"/>
      <c r="L2" s="6"/>
      <c r="M2" s="6"/>
      <c r="N2" s="13"/>
    </row>
    <row r="3" spans="1:14" ht="12.75">
      <c r="A3" s="2" t="s">
        <v>2</v>
      </c>
      <c r="B3" s="2" t="s">
        <v>0</v>
      </c>
      <c r="C3" s="2" t="s">
        <v>1</v>
      </c>
      <c r="D3" s="16" t="s">
        <v>3</v>
      </c>
      <c r="E3" s="16" t="s">
        <v>4</v>
      </c>
      <c r="F3" s="16" t="s">
        <v>5</v>
      </c>
      <c r="G3" s="5" t="s">
        <v>3</v>
      </c>
      <c r="H3" s="135" t="s">
        <v>4</v>
      </c>
      <c r="I3" s="5" t="s">
        <v>5</v>
      </c>
      <c r="J3" s="14" t="s">
        <v>85</v>
      </c>
      <c r="K3" s="5" t="s">
        <v>3</v>
      </c>
      <c r="L3" s="135" t="s">
        <v>4</v>
      </c>
      <c r="M3" s="5" t="s">
        <v>5</v>
      </c>
      <c r="N3" s="14" t="s">
        <v>85</v>
      </c>
    </row>
    <row r="4" spans="1:15" ht="12.75">
      <c r="A4" s="89" t="s">
        <v>18</v>
      </c>
      <c r="B4" s="80" t="s">
        <v>108</v>
      </c>
      <c r="C4" s="80" t="s">
        <v>204</v>
      </c>
      <c r="D4" s="105" t="s">
        <v>109</v>
      </c>
      <c r="E4" s="105" t="s">
        <v>7</v>
      </c>
      <c r="F4" s="106">
        <v>17</v>
      </c>
      <c r="G4" s="83" t="s">
        <v>221</v>
      </c>
      <c r="H4" s="147" t="s">
        <v>7</v>
      </c>
      <c r="I4" s="108">
        <v>17</v>
      </c>
      <c r="J4" s="109">
        <f aca="true" t="shared" si="0" ref="J4:J20">F4+I4</f>
        <v>34</v>
      </c>
      <c r="K4" s="107"/>
      <c r="L4" s="147"/>
      <c r="M4" s="107"/>
      <c r="N4" s="110"/>
      <c r="O4" s="15"/>
    </row>
    <row r="5" spans="1:15" ht="12.75">
      <c r="A5" s="1" t="s">
        <v>7</v>
      </c>
      <c r="B5" t="s">
        <v>110</v>
      </c>
      <c r="C5" t="s">
        <v>9</v>
      </c>
      <c r="D5" s="18" t="s">
        <v>112</v>
      </c>
      <c r="E5" s="18" t="s">
        <v>18</v>
      </c>
      <c r="F5" s="19">
        <v>18</v>
      </c>
      <c r="G5" s="27" t="s">
        <v>222</v>
      </c>
      <c r="H5" s="148" t="s">
        <v>10</v>
      </c>
      <c r="I5" s="56">
        <v>16</v>
      </c>
      <c r="J5" s="57">
        <f t="shared" si="0"/>
        <v>34</v>
      </c>
      <c r="K5" s="21"/>
      <c r="L5" s="148"/>
      <c r="M5" s="21"/>
      <c r="N5" s="22"/>
      <c r="O5" s="15"/>
    </row>
    <row r="6" spans="1:15" ht="12.75">
      <c r="A6" s="89" t="s">
        <v>10</v>
      </c>
      <c r="B6" s="80" t="s">
        <v>118</v>
      </c>
      <c r="C6" s="80" t="s">
        <v>15</v>
      </c>
      <c r="D6" s="105" t="s">
        <v>119</v>
      </c>
      <c r="E6" s="105" t="s">
        <v>20</v>
      </c>
      <c r="F6" s="106">
        <v>14</v>
      </c>
      <c r="G6" s="83" t="s">
        <v>224</v>
      </c>
      <c r="H6" s="147" t="s">
        <v>20</v>
      </c>
      <c r="I6" s="108">
        <v>14</v>
      </c>
      <c r="J6" s="109">
        <f t="shared" si="0"/>
        <v>28</v>
      </c>
      <c r="K6" s="107"/>
      <c r="L6" s="147"/>
      <c r="M6" s="107"/>
      <c r="N6" s="110"/>
      <c r="O6" s="15"/>
    </row>
    <row r="7" spans="1:15" ht="12.75">
      <c r="A7" s="1" t="s">
        <v>19</v>
      </c>
      <c r="B7" t="s">
        <v>113</v>
      </c>
      <c r="C7" t="s">
        <v>12</v>
      </c>
      <c r="D7" s="18" t="s">
        <v>114</v>
      </c>
      <c r="E7" s="18" t="s">
        <v>19</v>
      </c>
      <c r="F7" s="19">
        <v>15</v>
      </c>
      <c r="G7" s="27" t="s">
        <v>225</v>
      </c>
      <c r="H7" s="148" t="s">
        <v>21</v>
      </c>
      <c r="I7" s="56">
        <v>13</v>
      </c>
      <c r="J7" s="57">
        <f t="shared" si="0"/>
        <v>28</v>
      </c>
      <c r="K7" s="21"/>
      <c r="L7" s="148"/>
      <c r="M7" s="21"/>
      <c r="N7" s="22"/>
      <c r="O7" s="15"/>
    </row>
    <row r="8" spans="1:15" ht="12.75">
      <c r="A8" s="89" t="s">
        <v>20</v>
      </c>
      <c r="B8" s="80" t="s">
        <v>63</v>
      </c>
      <c r="C8" s="80" t="s">
        <v>14</v>
      </c>
      <c r="D8" s="105" t="s">
        <v>117</v>
      </c>
      <c r="E8" s="105" t="s">
        <v>22</v>
      </c>
      <c r="F8" s="106">
        <v>12</v>
      </c>
      <c r="G8" s="83" t="s">
        <v>223</v>
      </c>
      <c r="H8" s="147" t="s">
        <v>19</v>
      </c>
      <c r="I8" s="108">
        <v>15</v>
      </c>
      <c r="J8" s="109">
        <f t="shared" si="0"/>
        <v>27</v>
      </c>
      <c r="K8" s="107"/>
      <c r="L8" s="147"/>
      <c r="M8" s="107"/>
      <c r="N8" s="110"/>
      <c r="O8" s="15"/>
    </row>
    <row r="9" spans="1:15" ht="12.75">
      <c r="A9" s="1" t="s">
        <v>21</v>
      </c>
      <c r="B9" t="s">
        <v>99</v>
      </c>
      <c r="C9" t="s">
        <v>6</v>
      </c>
      <c r="D9" s="18" t="s">
        <v>124</v>
      </c>
      <c r="E9" s="18" t="s">
        <v>25</v>
      </c>
      <c r="F9" s="19">
        <v>9</v>
      </c>
      <c r="G9" s="27" t="s">
        <v>227</v>
      </c>
      <c r="H9" s="148" t="s">
        <v>22</v>
      </c>
      <c r="I9" s="56">
        <v>12</v>
      </c>
      <c r="J9" s="57">
        <f t="shared" si="0"/>
        <v>21</v>
      </c>
      <c r="K9" s="21"/>
      <c r="L9" s="148"/>
      <c r="M9" s="21"/>
      <c r="N9" s="22"/>
      <c r="O9" s="15"/>
    </row>
    <row r="10" spans="1:15" ht="12.75">
      <c r="A10" s="89" t="s">
        <v>22</v>
      </c>
      <c r="B10" s="80" t="s">
        <v>122</v>
      </c>
      <c r="C10" s="80" t="s">
        <v>15</v>
      </c>
      <c r="D10" s="105" t="s">
        <v>123</v>
      </c>
      <c r="E10" s="105" t="s">
        <v>24</v>
      </c>
      <c r="F10" s="106">
        <v>10</v>
      </c>
      <c r="G10" s="83" t="s">
        <v>229</v>
      </c>
      <c r="H10" s="147" t="s">
        <v>25</v>
      </c>
      <c r="I10" s="108">
        <v>9</v>
      </c>
      <c r="J10" s="109">
        <f t="shared" si="0"/>
        <v>19</v>
      </c>
      <c r="K10" s="107"/>
      <c r="L10" s="147"/>
      <c r="M10" s="107"/>
      <c r="N10" s="110"/>
      <c r="O10" s="15"/>
    </row>
    <row r="11" spans="1:15" ht="12.75">
      <c r="A11" s="1" t="s">
        <v>23</v>
      </c>
      <c r="B11" t="s">
        <v>44</v>
      </c>
      <c r="C11" t="s">
        <v>14</v>
      </c>
      <c r="D11" s="18"/>
      <c r="E11" s="18"/>
      <c r="F11" s="19"/>
      <c r="G11" s="27" t="s">
        <v>220</v>
      </c>
      <c r="H11" s="148" t="s">
        <v>18</v>
      </c>
      <c r="I11" s="56">
        <v>18</v>
      </c>
      <c r="J11" s="57">
        <f t="shared" si="0"/>
        <v>18</v>
      </c>
      <c r="K11" s="21"/>
      <c r="L11" s="148"/>
      <c r="M11" s="21"/>
      <c r="N11" s="22"/>
      <c r="O11" s="15"/>
    </row>
    <row r="12" spans="1:15" ht="12.75">
      <c r="A12" s="89" t="s">
        <v>24</v>
      </c>
      <c r="B12" s="80" t="s">
        <v>127</v>
      </c>
      <c r="C12" s="80" t="s">
        <v>14</v>
      </c>
      <c r="D12" s="105" t="s">
        <v>128</v>
      </c>
      <c r="E12" s="105" t="s">
        <v>27</v>
      </c>
      <c r="F12" s="106">
        <v>7</v>
      </c>
      <c r="G12" s="83" t="s">
        <v>228</v>
      </c>
      <c r="H12" s="147" t="s">
        <v>24</v>
      </c>
      <c r="I12" s="108">
        <v>10</v>
      </c>
      <c r="J12" s="109">
        <f t="shared" si="0"/>
        <v>17</v>
      </c>
      <c r="K12" s="107"/>
      <c r="L12" s="147"/>
      <c r="M12" s="107"/>
      <c r="N12" s="110"/>
      <c r="O12" s="15"/>
    </row>
    <row r="13" spans="1:15" ht="12.75">
      <c r="A13" s="1" t="s">
        <v>25</v>
      </c>
      <c r="B13" t="s">
        <v>47</v>
      </c>
      <c r="C13" t="s">
        <v>204</v>
      </c>
      <c r="D13" s="18" t="s">
        <v>111</v>
      </c>
      <c r="E13" s="18" t="s">
        <v>10</v>
      </c>
      <c r="F13" s="19">
        <v>16</v>
      </c>
      <c r="G13" s="27"/>
      <c r="H13" s="148"/>
      <c r="I13" s="56"/>
      <c r="J13" s="57">
        <f t="shared" si="0"/>
        <v>16</v>
      </c>
      <c r="K13" s="21"/>
      <c r="L13" s="148"/>
      <c r="M13" s="21"/>
      <c r="N13" s="22"/>
      <c r="O13" s="15"/>
    </row>
    <row r="14" spans="1:15" ht="12.75">
      <c r="A14" s="89" t="s">
        <v>26</v>
      </c>
      <c r="B14" s="80" t="s">
        <v>132</v>
      </c>
      <c r="C14" s="80" t="s">
        <v>6</v>
      </c>
      <c r="D14" s="105" t="s">
        <v>133</v>
      </c>
      <c r="E14" s="105" t="s">
        <v>30</v>
      </c>
      <c r="F14" s="106">
        <v>4</v>
      </c>
      <c r="G14" s="83" t="s">
        <v>226</v>
      </c>
      <c r="H14" s="147" t="s">
        <v>23</v>
      </c>
      <c r="I14" s="108">
        <v>11</v>
      </c>
      <c r="J14" s="109">
        <f t="shared" si="0"/>
        <v>15</v>
      </c>
      <c r="K14" s="107"/>
      <c r="L14" s="147"/>
      <c r="M14" s="107"/>
      <c r="N14" s="110"/>
      <c r="O14" s="15"/>
    </row>
    <row r="15" spans="1:15" ht="12.75">
      <c r="A15" s="1" t="s">
        <v>27</v>
      </c>
      <c r="B15" t="s">
        <v>48</v>
      </c>
      <c r="C15" t="s">
        <v>6</v>
      </c>
      <c r="D15" s="18" t="s">
        <v>131</v>
      </c>
      <c r="E15" s="18" t="s">
        <v>29</v>
      </c>
      <c r="F15" s="19">
        <v>5</v>
      </c>
      <c r="G15" s="27" t="s">
        <v>230</v>
      </c>
      <c r="H15" s="148" t="s">
        <v>26</v>
      </c>
      <c r="I15" s="56">
        <v>8</v>
      </c>
      <c r="J15" s="57">
        <f t="shared" si="0"/>
        <v>13</v>
      </c>
      <c r="K15" s="21"/>
      <c r="L15" s="148"/>
      <c r="M15" s="21"/>
      <c r="N15" s="22"/>
      <c r="O15" s="15"/>
    </row>
    <row r="16" spans="1:15" ht="12.75">
      <c r="A16" s="89" t="s">
        <v>28</v>
      </c>
      <c r="B16" s="80" t="s">
        <v>115</v>
      </c>
      <c r="C16" s="80" t="s">
        <v>9</v>
      </c>
      <c r="D16" s="105" t="s">
        <v>116</v>
      </c>
      <c r="E16" s="105" t="s">
        <v>21</v>
      </c>
      <c r="F16" s="106">
        <v>13</v>
      </c>
      <c r="G16" s="83"/>
      <c r="H16" s="147"/>
      <c r="I16" s="108"/>
      <c r="J16" s="109">
        <f t="shared" si="0"/>
        <v>13</v>
      </c>
      <c r="K16" s="107"/>
      <c r="L16" s="147"/>
      <c r="M16" s="107"/>
      <c r="N16" s="110"/>
      <c r="O16" s="15"/>
    </row>
    <row r="17" spans="1:15" ht="12.75">
      <c r="A17" s="1" t="s">
        <v>29</v>
      </c>
      <c r="B17" t="s">
        <v>120</v>
      </c>
      <c r="C17" t="s">
        <v>14</v>
      </c>
      <c r="D17" s="18" t="s">
        <v>121</v>
      </c>
      <c r="E17" s="18" t="s">
        <v>23</v>
      </c>
      <c r="F17" s="19">
        <v>11</v>
      </c>
      <c r="G17" s="27"/>
      <c r="H17" s="148"/>
      <c r="I17" s="56"/>
      <c r="J17" s="57">
        <f t="shared" si="0"/>
        <v>11</v>
      </c>
      <c r="K17" s="21"/>
      <c r="L17" s="148"/>
      <c r="M17" s="21"/>
      <c r="N17" s="22"/>
      <c r="O17" s="15"/>
    </row>
    <row r="18" spans="1:15" ht="12.75">
      <c r="A18" s="89" t="s">
        <v>30</v>
      </c>
      <c r="B18" s="80" t="s">
        <v>125</v>
      </c>
      <c r="C18" s="80" t="s">
        <v>12</v>
      </c>
      <c r="D18" s="105" t="s">
        <v>126</v>
      </c>
      <c r="E18" s="105" t="s">
        <v>26</v>
      </c>
      <c r="F18" s="106">
        <v>8</v>
      </c>
      <c r="G18" s="83"/>
      <c r="H18" s="147"/>
      <c r="I18" s="108"/>
      <c r="J18" s="109">
        <f t="shared" si="0"/>
        <v>8</v>
      </c>
      <c r="K18" s="107"/>
      <c r="L18" s="147"/>
      <c r="M18" s="107"/>
      <c r="N18" s="110"/>
      <c r="O18" s="15"/>
    </row>
    <row r="19" spans="1:15" ht="12.75">
      <c r="A19" s="1" t="s">
        <v>31</v>
      </c>
      <c r="B19" t="s">
        <v>231</v>
      </c>
      <c r="C19" t="s">
        <v>204</v>
      </c>
      <c r="D19" s="18"/>
      <c r="E19" s="18"/>
      <c r="F19" s="19"/>
      <c r="G19" s="27" t="s">
        <v>232</v>
      </c>
      <c r="H19" s="148" t="s">
        <v>27</v>
      </c>
      <c r="I19" s="56">
        <v>7</v>
      </c>
      <c r="J19" s="57">
        <f t="shared" si="0"/>
        <v>7</v>
      </c>
      <c r="K19" s="21"/>
      <c r="L19" s="148"/>
      <c r="M19" s="21"/>
      <c r="N19" s="22"/>
      <c r="O19" s="15"/>
    </row>
    <row r="20" spans="1:15" ht="12.75">
      <c r="A20" s="89" t="s">
        <v>213</v>
      </c>
      <c r="B20" s="80" t="s">
        <v>129</v>
      </c>
      <c r="C20" s="80" t="s">
        <v>15</v>
      </c>
      <c r="D20" s="105" t="s">
        <v>130</v>
      </c>
      <c r="E20" s="105" t="s">
        <v>28</v>
      </c>
      <c r="F20" s="106">
        <v>6</v>
      </c>
      <c r="G20" s="83"/>
      <c r="H20" s="147"/>
      <c r="I20" s="108"/>
      <c r="J20" s="109">
        <f t="shared" si="0"/>
        <v>6</v>
      </c>
      <c r="K20" s="107"/>
      <c r="L20" s="147"/>
      <c r="M20" s="107"/>
      <c r="N20" s="110"/>
      <c r="O20" s="15"/>
    </row>
    <row r="21" spans="4:15" ht="12.75">
      <c r="D21" s="18"/>
      <c r="E21" s="18"/>
      <c r="F21" s="19"/>
      <c r="G21" s="27"/>
      <c r="H21" s="148"/>
      <c r="I21" s="56"/>
      <c r="J21" s="57"/>
      <c r="K21" s="21"/>
      <c r="L21" s="148"/>
      <c r="M21" s="21"/>
      <c r="N21" s="22"/>
      <c r="O21" s="15"/>
    </row>
    <row r="22" spans="4:15" ht="12.75">
      <c r="D22" s="18"/>
      <c r="E22" s="18"/>
      <c r="F22" s="19"/>
      <c r="G22" s="27"/>
      <c r="H22" s="148"/>
      <c r="I22" s="56"/>
      <c r="J22" s="57"/>
      <c r="K22" s="21"/>
      <c r="L22" s="148"/>
      <c r="M22" s="21"/>
      <c r="N22" s="22"/>
      <c r="O22" s="15"/>
    </row>
    <row r="23" spans="4:15" ht="12.75">
      <c r="D23" s="18"/>
      <c r="E23" s="18"/>
      <c r="F23" s="19"/>
      <c r="G23" s="27"/>
      <c r="H23" s="148"/>
      <c r="I23" s="56"/>
      <c r="J23" s="57"/>
      <c r="K23" s="21"/>
      <c r="L23" s="148"/>
      <c r="M23" s="21"/>
      <c r="N23" s="22"/>
      <c r="O23" s="15"/>
    </row>
    <row r="24" spans="4:15" ht="12.75">
      <c r="D24" s="18"/>
      <c r="E24" s="18"/>
      <c r="F24" s="19"/>
      <c r="G24" s="27"/>
      <c r="H24" s="148"/>
      <c r="I24" s="56"/>
      <c r="J24" s="57"/>
      <c r="K24" s="21"/>
      <c r="L24" s="148"/>
      <c r="M24" s="21"/>
      <c r="N24" s="22"/>
      <c r="O24" s="15"/>
    </row>
    <row r="25" spans="4:15" ht="12.75">
      <c r="D25" s="18"/>
      <c r="E25" s="18"/>
      <c r="F25" s="19"/>
      <c r="G25" s="27"/>
      <c r="H25" s="148"/>
      <c r="I25" s="56"/>
      <c r="J25" s="57"/>
      <c r="K25" s="21"/>
      <c r="L25" s="148"/>
      <c r="M25" s="21"/>
      <c r="N25" s="22"/>
      <c r="O25" s="15"/>
    </row>
    <row r="26" spans="4:15" ht="12.75">
      <c r="D26" s="18"/>
      <c r="E26" s="18"/>
      <c r="F26" s="19"/>
      <c r="G26" s="27"/>
      <c r="H26" s="148"/>
      <c r="I26" s="56"/>
      <c r="J26" s="57"/>
      <c r="K26" s="21"/>
      <c r="L26" s="148"/>
      <c r="M26" s="21"/>
      <c r="N26" s="22"/>
      <c r="O26" s="15"/>
    </row>
    <row r="27" spans="4:15" ht="12.75">
      <c r="D27" s="18"/>
      <c r="E27" s="18"/>
      <c r="F27" s="19"/>
      <c r="G27" s="27"/>
      <c r="H27" s="148"/>
      <c r="I27" s="56"/>
      <c r="J27" s="57"/>
      <c r="K27" s="21"/>
      <c r="L27" s="148"/>
      <c r="M27" s="21"/>
      <c r="N27" s="22"/>
      <c r="O27" s="15"/>
    </row>
    <row r="28" spans="4:15" ht="12.75">
      <c r="D28" s="18"/>
      <c r="E28" s="18"/>
      <c r="F28" s="19"/>
      <c r="G28" s="27"/>
      <c r="H28" s="148"/>
      <c r="I28" s="56"/>
      <c r="J28" s="57"/>
      <c r="K28" s="21"/>
      <c r="L28" s="148"/>
      <c r="M28" s="21"/>
      <c r="N28" s="22"/>
      <c r="O28" s="15"/>
    </row>
    <row r="29" spans="4:15" ht="12.75">
      <c r="D29" s="18"/>
      <c r="E29" s="18"/>
      <c r="F29" s="19"/>
      <c r="G29" s="27"/>
      <c r="H29" s="148"/>
      <c r="I29" s="56"/>
      <c r="J29" s="57"/>
      <c r="K29" s="21"/>
      <c r="L29" s="148"/>
      <c r="M29" s="21"/>
      <c r="N29" s="22"/>
      <c r="O29" s="15"/>
    </row>
    <row r="30" spans="4:15" ht="12.75">
      <c r="D30" s="18"/>
      <c r="E30" s="18"/>
      <c r="F30" s="19"/>
      <c r="G30" s="27"/>
      <c r="H30" s="148"/>
      <c r="I30" s="56"/>
      <c r="J30" s="57"/>
      <c r="K30" s="21"/>
      <c r="L30" s="148"/>
      <c r="M30" s="21"/>
      <c r="N30" s="22"/>
      <c r="O30" s="15"/>
    </row>
    <row r="31" spans="4:15" ht="12.75">
      <c r="D31" s="18"/>
      <c r="E31" s="18"/>
      <c r="F31" s="19"/>
      <c r="G31" s="26"/>
      <c r="H31" s="23"/>
      <c r="I31" s="23"/>
      <c r="J31" s="45"/>
      <c r="K31" s="21"/>
      <c r="L31" s="21"/>
      <c r="M31" s="21"/>
      <c r="N31" s="22"/>
      <c r="O31" s="15"/>
    </row>
    <row r="32" spans="4:15" ht="12.75">
      <c r="D32" s="18"/>
      <c r="E32" s="18"/>
      <c r="F32" s="19"/>
      <c r="G32" s="26"/>
      <c r="H32" s="23"/>
      <c r="I32" s="23"/>
      <c r="J32" s="23"/>
      <c r="K32" s="21"/>
      <c r="L32" s="21"/>
      <c r="M32" s="21"/>
      <c r="N32" s="22"/>
      <c r="O32" s="15"/>
    </row>
    <row r="33" spans="4:15" ht="12.75">
      <c r="D33" s="18"/>
      <c r="E33" s="18"/>
      <c r="F33" s="19"/>
      <c r="G33" s="26"/>
      <c r="H33" s="23"/>
      <c r="I33" s="23"/>
      <c r="J33" s="23"/>
      <c r="K33" s="21"/>
      <c r="L33" s="21"/>
      <c r="M33" s="21"/>
      <c r="N33" s="22"/>
      <c r="O33" s="15"/>
    </row>
    <row r="34" spans="4:15" ht="12.75">
      <c r="D34" s="18"/>
      <c r="E34" s="18"/>
      <c r="F34" s="19"/>
      <c r="G34" s="26"/>
      <c r="H34" s="23"/>
      <c r="I34" s="23"/>
      <c r="J34" s="23"/>
      <c r="K34" s="21"/>
      <c r="L34" s="21"/>
      <c r="M34" s="21"/>
      <c r="N34" s="22"/>
      <c r="O34" s="15"/>
    </row>
    <row r="35" spans="4:15" ht="12.75">
      <c r="D35" s="18"/>
      <c r="E35" s="18"/>
      <c r="F35" s="19"/>
      <c r="G35" s="26"/>
      <c r="H35" s="23"/>
      <c r="I35" s="23"/>
      <c r="J35" s="23"/>
      <c r="K35" s="21"/>
      <c r="L35" s="21"/>
      <c r="M35" s="21"/>
      <c r="N35" s="22"/>
      <c r="O35" s="15"/>
    </row>
    <row r="36" spans="4:15" ht="12.75">
      <c r="D36" s="18"/>
      <c r="E36" s="18"/>
      <c r="F36" s="19"/>
      <c r="G36" s="26"/>
      <c r="H36" s="23"/>
      <c r="I36" s="23"/>
      <c r="J36" s="23"/>
      <c r="K36" s="21"/>
      <c r="L36" s="21"/>
      <c r="M36" s="21"/>
      <c r="N36" s="22"/>
      <c r="O36" s="15"/>
    </row>
    <row r="37" spans="4:15" ht="12.75">
      <c r="D37" s="18"/>
      <c r="E37" s="18"/>
      <c r="F37" s="19"/>
      <c r="G37" s="26"/>
      <c r="H37" s="23"/>
      <c r="I37" s="23"/>
      <c r="J37" s="23"/>
      <c r="K37" s="21"/>
      <c r="L37" s="21"/>
      <c r="M37" s="21"/>
      <c r="N37" s="22"/>
      <c r="O37" s="15"/>
    </row>
    <row r="38" spans="4:15" ht="12.75">
      <c r="D38" s="18"/>
      <c r="E38" s="18"/>
      <c r="F38" s="18"/>
      <c r="G38" s="23"/>
      <c r="H38" s="23"/>
      <c r="I38" s="23"/>
      <c r="J38" s="23"/>
      <c r="K38" s="21"/>
      <c r="L38" s="21"/>
      <c r="M38" s="21"/>
      <c r="N38" s="22"/>
      <c r="O38" s="15"/>
    </row>
    <row r="39" spans="4:15" ht="12.75">
      <c r="D39" s="18"/>
      <c r="E39" s="18"/>
      <c r="F39" s="18"/>
      <c r="G39" s="23"/>
      <c r="H39" s="23"/>
      <c r="I39" s="23"/>
      <c r="J39" s="23"/>
      <c r="K39" s="23"/>
      <c r="L39" s="23"/>
      <c r="M39" s="23"/>
      <c r="N39" s="23"/>
      <c r="O39" s="15"/>
    </row>
    <row r="40" spans="4:15" ht="12.75">
      <c r="D40" s="18"/>
      <c r="E40" s="18"/>
      <c r="F40" s="18"/>
      <c r="G40" s="23"/>
      <c r="H40" s="23"/>
      <c r="I40" s="23"/>
      <c r="J40" s="23"/>
      <c r="K40" s="23"/>
      <c r="L40" s="23"/>
      <c r="M40" s="23"/>
      <c r="N40" s="23"/>
      <c r="O40" s="15"/>
    </row>
    <row r="41" spans="4:15" ht="12.75">
      <c r="D41" s="17"/>
      <c r="E41" s="17"/>
      <c r="F41" s="17"/>
      <c r="G41" s="15"/>
      <c r="H41" s="15"/>
      <c r="I41" s="15"/>
      <c r="J41" s="15"/>
      <c r="K41" s="15"/>
      <c r="L41" s="15"/>
      <c r="M41" s="15"/>
      <c r="N41" s="15"/>
      <c r="O41" s="15"/>
    </row>
    <row r="42" spans="4:15" ht="12.75">
      <c r="D42" s="17"/>
      <c r="E42" s="17"/>
      <c r="F42" s="17"/>
      <c r="G42" s="15"/>
      <c r="H42" s="15"/>
      <c r="I42" s="15"/>
      <c r="J42" s="15"/>
      <c r="K42" s="15"/>
      <c r="L42" s="15"/>
      <c r="M42" s="15"/>
      <c r="N42" s="15"/>
      <c r="O42" s="15"/>
    </row>
    <row r="43" spans="4:15" ht="12.75">
      <c r="D43" s="17"/>
      <c r="E43" s="17"/>
      <c r="F43" s="17"/>
      <c r="G43" s="15"/>
      <c r="H43" s="15"/>
      <c r="I43" s="15"/>
      <c r="J43" s="15"/>
      <c r="K43" s="15"/>
      <c r="L43" s="15"/>
      <c r="M43" s="15"/>
      <c r="N43" s="15"/>
      <c r="O43" s="15"/>
    </row>
    <row r="44" spans="4:6" ht="12.75">
      <c r="D44" s="17"/>
      <c r="E44" s="20"/>
      <c r="F44" s="20"/>
    </row>
    <row r="45" spans="4:6" ht="12.75">
      <c r="D45" s="17"/>
      <c r="E45" s="20"/>
      <c r="F45" s="20"/>
    </row>
    <row r="46" spans="4:6" ht="12.75">
      <c r="D46" s="17"/>
      <c r="E46" s="20"/>
      <c r="F46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6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421875" style="0" customWidth="1"/>
    <col min="2" max="2" width="20.421875" style="0" customWidth="1"/>
    <col min="3" max="3" width="9.28125" style="0" customWidth="1"/>
    <col min="4" max="14" width="8.7109375" style="0" customWidth="1"/>
  </cols>
  <sheetData>
    <row r="2" spans="4:14" ht="12.75">
      <c r="D2" s="60"/>
      <c r="E2" s="61" t="s">
        <v>107</v>
      </c>
      <c r="F2" s="61"/>
      <c r="G2" s="48"/>
      <c r="H2" s="49" t="s">
        <v>203</v>
      </c>
      <c r="I2" s="49"/>
      <c r="J2" s="1"/>
      <c r="K2" s="5"/>
      <c r="L2" s="7"/>
      <c r="M2" s="7"/>
      <c r="N2" s="1"/>
    </row>
    <row r="3" spans="1:14" ht="12.75">
      <c r="A3" s="2" t="s">
        <v>2</v>
      </c>
      <c r="B3" s="2" t="s">
        <v>0</v>
      </c>
      <c r="C3" s="2" t="s">
        <v>1</v>
      </c>
      <c r="D3" s="60" t="s">
        <v>3</v>
      </c>
      <c r="E3" s="16" t="s">
        <v>4</v>
      </c>
      <c r="F3" s="60" t="s">
        <v>5</v>
      </c>
      <c r="G3" s="48" t="s">
        <v>3</v>
      </c>
      <c r="H3" s="135" t="s">
        <v>4</v>
      </c>
      <c r="I3" s="48" t="s">
        <v>5</v>
      </c>
      <c r="J3" s="12" t="s">
        <v>85</v>
      </c>
      <c r="K3" s="5" t="s">
        <v>3</v>
      </c>
      <c r="L3" s="135" t="s">
        <v>4</v>
      </c>
      <c r="M3" s="5" t="s">
        <v>5</v>
      </c>
      <c r="N3" s="12" t="s">
        <v>85</v>
      </c>
    </row>
    <row r="4" spans="1:14" ht="12.75">
      <c r="A4" s="80" t="s">
        <v>18</v>
      </c>
      <c r="B4" s="113" t="s">
        <v>86</v>
      </c>
      <c r="C4" s="80" t="s">
        <v>14</v>
      </c>
      <c r="D4" s="90">
        <v>7.84</v>
      </c>
      <c r="E4" s="119" t="s">
        <v>19</v>
      </c>
      <c r="F4" s="91">
        <v>15</v>
      </c>
      <c r="G4" s="114">
        <v>8.64</v>
      </c>
      <c r="H4" s="136" t="s">
        <v>18</v>
      </c>
      <c r="I4" s="115">
        <v>18</v>
      </c>
      <c r="J4" s="85">
        <f aca="true" t="shared" si="0" ref="J4:J22">F4+I4</f>
        <v>33</v>
      </c>
      <c r="K4" s="83"/>
      <c r="L4" s="136"/>
      <c r="M4" s="84"/>
      <c r="N4" s="85"/>
    </row>
    <row r="5" spans="1:14" ht="12.75">
      <c r="A5" t="s">
        <v>7</v>
      </c>
      <c r="B5" s="111" t="s">
        <v>87</v>
      </c>
      <c r="C5" t="s">
        <v>14</v>
      </c>
      <c r="D5" s="62">
        <v>8.07</v>
      </c>
      <c r="E5" s="29" t="s">
        <v>7</v>
      </c>
      <c r="F5" s="61">
        <v>17</v>
      </c>
      <c r="G5" s="59">
        <v>8.6</v>
      </c>
      <c r="H5" s="134" t="s">
        <v>7</v>
      </c>
      <c r="I5" s="49">
        <v>17</v>
      </c>
      <c r="J5" s="24">
        <f t="shared" si="0"/>
        <v>34</v>
      </c>
      <c r="K5" s="27"/>
      <c r="L5" s="134"/>
      <c r="M5" s="7"/>
      <c r="N5" s="24"/>
    </row>
    <row r="6" spans="1:14" ht="12.75">
      <c r="A6" s="80" t="s">
        <v>10</v>
      </c>
      <c r="B6" s="116" t="s">
        <v>271</v>
      </c>
      <c r="C6" s="117" t="s">
        <v>204</v>
      </c>
      <c r="D6" s="91"/>
      <c r="E6" s="119"/>
      <c r="F6" s="91"/>
      <c r="G6" s="114">
        <v>8.5</v>
      </c>
      <c r="H6" s="136" t="s">
        <v>10</v>
      </c>
      <c r="I6" s="115">
        <v>16</v>
      </c>
      <c r="J6" s="85">
        <f t="shared" si="0"/>
        <v>16</v>
      </c>
      <c r="K6" s="83"/>
      <c r="L6" s="136"/>
      <c r="M6" s="84"/>
      <c r="N6" s="85"/>
    </row>
    <row r="7" spans="1:14" ht="12.75">
      <c r="A7" t="s">
        <v>19</v>
      </c>
      <c r="B7" s="111" t="s">
        <v>50</v>
      </c>
      <c r="C7" t="s">
        <v>6</v>
      </c>
      <c r="D7" s="62">
        <v>8.77</v>
      </c>
      <c r="E7" s="29" t="s">
        <v>18</v>
      </c>
      <c r="F7" s="61">
        <v>18</v>
      </c>
      <c r="G7" s="59">
        <v>8.47</v>
      </c>
      <c r="H7" s="134" t="s">
        <v>19</v>
      </c>
      <c r="I7" s="49">
        <v>15</v>
      </c>
      <c r="J7" s="24">
        <f t="shared" si="0"/>
        <v>33</v>
      </c>
      <c r="K7" s="27"/>
      <c r="L7" s="134"/>
      <c r="M7" s="7"/>
      <c r="N7" s="24"/>
    </row>
    <row r="8" spans="1:14" ht="12.75">
      <c r="A8" s="80" t="s">
        <v>20</v>
      </c>
      <c r="B8" s="113" t="s">
        <v>60</v>
      </c>
      <c r="C8" s="80" t="s">
        <v>14</v>
      </c>
      <c r="D8" s="90">
        <v>7.28</v>
      </c>
      <c r="E8" s="119" t="s">
        <v>22</v>
      </c>
      <c r="F8" s="91">
        <v>12</v>
      </c>
      <c r="G8" s="114">
        <v>7.93</v>
      </c>
      <c r="H8" s="136" t="s">
        <v>20</v>
      </c>
      <c r="I8" s="115">
        <v>14</v>
      </c>
      <c r="J8" s="85">
        <f t="shared" si="0"/>
        <v>26</v>
      </c>
      <c r="K8" s="83"/>
      <c r="L8" s="136"/>
      <c r="M8" s="84"/>
      <c r="N8" s="85"/>
    </row>
    <row r="9" spans="1:14" ht="12.75">
      <c r="A9" t="s">
        <v>21</v>
      </c>
      <c r="B9" s="111" t="s">
        <v>152</v>
      </c>
      <c r="C9" t="s">
        <v>15</v>
      </c>
      <c r="D9" s="62">
        <v>7.63</v>
      </c>
      <c r="E9" s="29" t="s">
        <v>20</v>
      </c>
      <c r="F9" s="61">
        <v>14</v>
      </c>
      <c r="G9" s="59">
        <v>7.84</v>
      </c>
      <c r="H9" s="134" t="s">
        <v>21</v>
      </c>
      <c r="I9" s="49">
        <v>13</v>
      </c>
      <c r="J9" s="24">
        <f t="shared" si="0"/>
        <v>27</v>
      </c>
      <c r="K9" s="27"/>
      <c r="L9" s="134"/>
      <c r="M9" s="7"/>
      <c r="N9" s="24"/>
    </row>
    <row r="10" spans="1:14" ht="12.75">
      <c r="A10" s="80" t="s">
        <v>22</v>
      </c>
      <c r="B10" s="113" t="s">
        <v>146</v>
      </c>
      <c r="C10" s="80" t="s">
        <v>204</v>
      </c>
      <c r="D10" s="90">
        <v>7.32</v>
      </c>
      <c r="E10" s="119" t="s">
        <v>21</v>
      </c>
      <c r="F10" s="91">
        <v>13</v>
      </c>
      <c r="G10" s="114">
        <v>7.56</v>
      </c>
      <c r="H10" s="136" t="s">
        <v>22</v>
      </c>
      <c r="I10" s="115">
        <v>12</v>
      </c>
      <c r="J10" s="85">
        <f t="shared" si="0"/>
        <v>25</v>
      </c>
      <c r="K10" s="83"/>
      <c r="L10" s="136"/>
      <c r="M10" s="84"/>
      <c r="N10" s="85"/>
    </row>
    <row r="11" spans="1:14" ht="12.75">
      <c r="A11" t="s">
        <v>23</v>
      </c>
      <c r="B11" s="112" t="s">
        <v>272</v>
      </c>
      <c r="C11" s="31" t="s">
        <v>9</v>
      </c>
      <c r="D11" s="61"/>
      <c r="E11" s="29"/>
      <c r="F11" s="61"/>
      <c r="G11" s="59">
        <v>7.56</v>
      </c>
      <c r="H11" s="134" t="s">
        <v>23</v>
      </c>
      <c r="I11" s="49">
        <v>11</v>
      </c>
      <c r="J11" s="24">
        <f t="shared" si="0"/>
        <v>11</v>
      </c>
      <c r="K11" s="27"/>
      <c r="L11" s="134"/>
      <c r="M11" s="7"/>
      <c r="N11" s="24"/>
    </row>
    <row r="12" spans="1:14" ht="12.75">
      <c r="A12" s="80" t="s">
        <v>24</v>
      </c>
      <c r="B12" s="116" t="s">
        <v>269</v>
      </c>
      <c r="C12" s="117" t="s">
        <v>15</v>
      </c>
      <c r="D12" s="91"/>
      <c r="E12" s="119"/>
      <c r="F12" s="91"/>
      <c r="G12" s="114">
        <v>7.52</v>
      </c>
      <c r="H12" s="136" t="s">
        <v>24</v>
      </c>
      <c r="I12" s="115">
        <v>10</v>
      </c>
      <c r="J12" s="85">
        <f t="shared" si="0"/>
        <v>10</v>
      </c>
      <c r="K12" s="83"/>
      <c r="L12" s="136"/>
      <c r="M12" s="84"/>
      <c r="N12" s="85"/>
    </row>
    <row r="13" spans="1:14" ht="12.75">
      <c r="A13" t="s">
        <v>25</v>
      </c>
      <c r="B13" s="111" t="s">
        <v>149</v>
      </c>
      <c r="C13" t="s">
        <v>9</v>
      </c>
      <c r="D13" s="62">
        <v>6.8</v>
      </c>
      <c r="E13" s="29" t="s">
        <v>25</v>
      </c>
      <c r="F13" s="61">
        <v>9</v>
      </c>
      <c r="G13" s="59">
        <v>7.4</v>
      </c>
      <c r="H13" s="134" t="s">
        <v>25</v>
      </c>
      <c r="I13" s="49">
        <v>9</v>
      </c>
      <c r="J13" s="24">
        <f t="shared" si="0"/>
        <v>18</v>
      </c>
      <c r="K13" s="27"/>
      <c r="L13" s="134"/>
      <c r="M13" s="7"/>
      <c r="N13" s="24"/>
    </row>
    <row r="14" spans="1:14" ht="12.75">
      <c r="A14" s="80" t="s">
        <v>26</v>
      </c>
      <c r="B14" s="116" t="s">
        <v>270</v>
      </c>
      <c r="C14" s="117" t="s">
        <v>14</v>
      </c>
      <c r="D14" s="91"/>
      <c r="E14" s="119"/>
      <c r="F14" s="91"/>
      <c r="G14" s="114">
        <v>7.13</v>
      </c>
      <c r="H14" s="136" t="s">
        <v>26</v>
      </c>
      <c r="I14" s="115">
        <v>8</v>
      </c>
      <c r="J14" s="85">
        <f t="shared" si="0"/>
        <v>8</v>
      </c>
      <c r="K14" s="83"/>
      <c r="L14" s="136"/>
      <c r="M14" s="84"/>
      <c r="N14" s="85"/>
    </row>
    <row r="15" spans="1:14" ht="12.75">
      <c r="A15" t="s">
        <v>27</v>
      </c>
      <c r="B15" s="111" t="s">
        <v>151</v>
      </c>
      <c r="C15" t="s">
        <v>15</v>
      </c>
      <c r="D15" s="62">
        <v>7</v>
      </c>
      <c r="E15" s="29" t="s">
        <v>23</v>
      </c>
      <c r="F15" s="61">
        <v>11</v>
      </c>
      <c r="G15" s="59">
        <v>6.91</v>
      </c>
      <c r="H15" s="134" t="s">
        <v>27</v>
      </c>
      <c r="I15" s="49">
        <v>7</v>
      </c>
      <c r="J15" s="24">
        <f t="shared" si="0"/>
        <v>18</v>
      </c>
      <c r="K15" s="27"/>
      <c r="L15" s="134"/>
      <c r="M15" s="7"/>
      <c r="N15" s="24"/>
    </row>
    <row r="16" spans="1:14" ht="12.75">
      <c r="A16" s="80" t="s">
        <v>28</v>
      </c>
      <c r="B16" s="113" t="s">
        <v>150</v>
      </c>
      <c r="C16" s="80" t="s">
        <v>9</v>
      </c>
      <c r="D16" s="90">
        <v>6.74</v>
      </c>
      <c r="E16" s="119" t="s">
        <v>28</v>
      </c>
      <c r="F16" s="91">
        <v>6</v>
      </c>
      <c r="G16" s="114">
        <v>6.71</v>
      </c>
      <c r="H16" s="136" t="s">
        <v>28</v>
      </c>
      <c r="I16" s="115">
        <v>6</v>
      </c>
      <c r="J16" s="85">
        <f t="shared" si="0"/>
        <v>12</v>
      </c>
      <c r="K16" s="83"/>
      <c r="L16" s="136"/>
      <c r="M16" s="84"/>
      <c r="N16" s="85"/>
    </row>
    <row r="17" spans="1:14" ht="12.75">
      <c r="A17" t="s">
        <v>29</v>
      </c>
      <c r="B17" s="111" t="s">
        <v>148</v>
      </c>
      <c r="C17" t="s">
        <v>12</v>
      </c>
      <c r="D17" s="62">
        <v>6.79</v>
      </c>
      <c r="E17" s="29" t="s">
        <v>26</v>
      </c>
      <c r="F17" s="61">
        <v>8</v>
      </c>
      <c r="G17" s="59">
        <v>6.65</v>
      </c>
      <c r="H17" s="134" t="s">
        <v>29</v>
      </c>
      <c r="I17" s="49">
        <v>5</v>
      </c>
      <c r="J17" s="24">
        <f t="shared" si="0"/>
        <v>13</v>
      </c>
      <c r="K17" s="27"/>
      <c r="L17" s="134"/>
      <c r="M17" s="7"/>
      <c r="N17" s="24"/>
    </row>
    <row r="18" spans="1:14" ht="12.75">
      <c r="A18" s="80" t="s">
        <v>30</v>
      </c>
      <c r="B18" s="113" t="s">
        <v>58</v>
      </c>
      <c r="C18" s="80" t="s">
        <v>6</v>
      </c>
      <c r="D18" s="90">
        <v>7.91</v>
      </c>
      <c r="E18" s="119" t="s">
        <v>10</v>
      </c>
      <c r="F18" s="91">
        <v>16</v>
      </c>
      <c r="G18" s="114"/>
      <c r="H18" s="136"/>
      <c r="I18" s="115"/>
      <c r="J18" s="85">
        <f t="shared" si="0"/>
        <v>16</v>
      </c>
      <c r="K18" s="83"/>
      <c r="L18" s="136"/>
      <c r="M18" s="84"/>
      <c r="N18" s="85"/>
    </row>
    <row r="19" spans="1:14" ht="12.75">
      <c r="A19" t="s">
        <v>31</v>
      </c>
      <c r="B19" s="111" t="s">
        <v>95</v>
      </c>
      <c r="C19" t="s">
        <v>6</v>
      </c>
      <c r="D19" s="62">
        <v>6.85</v>
      </c>
      <c r="E19" s="29" t="s">
        <v>24</v>
      </c>
      <c r="F19" s="61">
        <v>10</v>
      </c>
      <c r="G19" s="59"/>
      <c r="H19" s="134"/>
      <c r="I19" s="49"/>
      <c r="J19" s="24">
        <f t="shared" si="0"/>
        <v>10</v>
      </c>
      <c r="K19" s="27"/>
      <c r="L19" s="134"/>
      <c r="M19" s="7"/>
      <c r="N19" s="24"/>
    </row>
    <row r="20" spans="1:14" ht="12.75">
      <c r="A20" s="80" t="s">
        <v>213</v>
      </c>
      <c r="B20" s="113" t="s">
        <v>153</v>
      </c>
      <c r="C20" s="80" t="s">
        <v>15</v>
      </c>
      <c r="D20" s="90">
        <v>6.77</v>
      </c>
      <c r="E20" s="119" t="s">
        <v>27</v>
      </c>
      <c r="F20" s="91">
        <v>7</v>
      </c>
      <c r="G20" s="114"/>
      <c r="H20" s="136"/>
      <c r="I20" s="115"/>
      <c r="J20" s="85">
        <f t="shared" si="0"/>
        <v>7</v>
      </c>
      <c r="K20" s="83"/>
      <c r="L20" s="136"/>
      <c r="M20" s="84"/>
      <c r="N20" s="85"/>
    </row>
    <row r="21" spans="1:14" ht="12.75">
      <c r="A21" t="s">
        <v>214</v>
      </c>
      <c r="B21" s="111" t="s">
        <v>147</v>
      </c>
      <c r="C21" t="s">
        <v>12</v>
      </c>
      <c r="D21" s="62">
        <v>6.03</v>
      </c>
      <c r="E21" s="29" t="s">
        <v>29</v>
      </c>
      <c r="F21" s="61">
        <v>5</v>
      </c>
      <c r="G21" s="59"/>
      <c r="H21" s="134"/>
      <c r="I21" s="49"/>
      <c r="J21" s="24">
        <f t="shared" si="0"/>
        <v>5</v>
      </c>
      <c r="K21" s="27"/>
      <c r="L21" s="134"/>
      <c r="M21" s="7"/>
      <c r="N21" s="24"/>
    </row>
    <row r="22" spans="1:14" ht="12.75">
      <c r="A22" s="80" t="s">
        <v>215</v>
      </c>
      <c r="B22" s="116" t="s">
        <v>273</v>
      </c>
      <c r="C22" s="117" t="s">
        <v>6</v>
      </c>
      <c r="D22" s="91"/>
      <c r="E22" s="119"/>
      <c r="F22" s="91"/>
      <c r="G22" s="114">
        <v>6.1</v>
      </c>
      <c r="H22" s="136"/>
      <c r="I22" s="115"/>
      <c r="J22" s="85">
        <f t="shared" si="0"/>
        <v>0</v>
      </c>
      <c r="K22" s="83"/>
      <c r="L22" s="136"/>
      <c r="M22" s="84"/>
      <c r="N22" s="85"/>
    </row>
    <row r="23" spans="2:14" ht="12.75">
      <c r="B23" s="31"/>
      <c r="C23" s="31"/>
      <c r="D23" s="33"/>
      <c r="E23" s="33"/>
      <c r="F23" s="33"/>
      <c r="G23" s="32"/>
      <c r="H23" s="1"/>
      <c r="I23" s="1"/>
      <c r="J23" s="1"/>
      <c r="K23" s="27"/>
      <c r="L23" s="7"/>
      <c r="M23" s="7"/>
      <c r="N23" s="24"/>
    </row>
    <row r="24" spans="2:14" ht="12.75">
      <c r="B24" s="33"/>
      <c r="C24" s="31"/>
      <c r="D24" s="33"/>
      <c r="E24" s="33"/>
      <c r="F24" s="33"/>
      <c r="G24" s="32"/>
      <c r="H24" s="1"/>
      <c r="I24" s="1"/>
      <c r="J24" s="1"/>
      <c r="K24" s="27"/>
      <c r="L24" s="7"/>
      <c r="M24" s="7"/>
      <c r="N24" s="24"/>
    </row>
    <row r="25" spans="2:14" ht="12.75">
      <c r="B25" s="31"/>
      <c r="C25" s="31"/>
      <c r="D25" s="33"/>
      <c r="E25" s="33"/>
      <c r="F25" s="33"/>
      <c r="G25" s="32"/>
      <c r="H25" s="1"/>
      <c r="I25" s="1"/>
      <c r="J25" s="1"/>
      <c r="K25" s="27"/>
      <c r="L25" s="7"/>
      <c r="M25" s="7"/>
      <c r="N25" s="24"/>
    </row>
    <row r="26" spans="2:14" ht="12.75">
      <c r="B26" s="31"/>
      <c r="C26" s="31"/>
      <c r="D26" s="33"/>
      <c r="E26" s="33"/>
      <c r="F26" s="33"/>
      <c r="G26" s="32"/>
      <c r="H26" s="1"/>
      <c r="I26" s="1"/>
      <c r="J26" s="1"/>
      <c r="K26" s="27"/>
      <c r="L26" s="7"/>
      <c r="M26" s="7"/>
      <c r="N26" s="24"/>
    </row>
    <row r="27" spans="2:14" ht="12.75">
      <c r="B27" s="31"/>
      <c r="C27" s="31"/>
      <c r="D27" s="33"/>
      <c r="E27" s="33"/>
      <c r="F27" s="33"/>
      <c r="G27" s="32"/>
      <c r="H27" s="1"/>
      <c r="I27" s="1"/>
      <c r="J27" s="1"/>
      <c r="K27" s="27"/>
      <c r="L27" s="7"/>
      <c r="M27" s="7"/>
      <c r="N27" s="24"/>
    </row>
    <row r="28" spans="2:14" ht="12.75">
      <c r="B28" s="31"/>
      <c r="C28" s="31"/>
      <c r="D28" s="33"/>
      <c r="E28" s="33"/>
      <c r="F28" s="33"/>
      <c r="G28" s="32"/>
      <c r="H28" s="1"/>
      <c r="I28" s="1"/>
      <c r="J28" s="1"/>
      <c r="K28" s="27"/>
      <c r="L28" s="7"/>
      <c r="M28" s="7"/>
      <c r="N28" s="24"/>
    </row>
    <row r="29" spans="2:14" ht="12.75">
      <c r="B29" s="31"/>
      <c r="C29" s="31"/>
      <c r="D29" s="33"/>
      <c r="E29" s="33"/>
      <c r="F29" s="33"/>
      <c r="G29" s="32"/>
      <c r="H29" s="1"/>
      <c r="I29" s="1"/>
      <c r="J29" s="1"/>
      <c r="K29" s="27"/>
      <c r="L29" s="7"/>
      <c r="M29" s="7"/>
      <c r="N29" s="24"/>
    </row>
    <row r="30" spans="2:14" ht="12.75">
      <c r="B30" s="31"/>
      <c r="C30" s="31"/>
      <c r="D30" s="33"/>
      <c r="E30" s="33"/>
      <c r="F30" s="33"/>
      <c r="G30" s="32"/>
      <c r="H30" s="1"/>
      <c r="I30" s="1"/>
      <c r="J30" s="1"/>
      <c r="K30" s="26"/>
      <c r="L30" s="1"/>
      <c r="M30" s="1"/>
      <c r="N30" s="1"/>
    </row>
    <row r="31" spans="2:14" ht="12.75">
      <c r="B31" s="31"/>
      <c r="C31" s="31"/>
      <c r="D31" s="33"/>
      <c r="E31" s="33"/>
      <c r="F31" s="33"/>
      <c r="G31" s="32"/>
      <c r="H31" s="1"/>
      <c r="I31" s="1"/>
      <c r="J31" s="1"/>
      <c r="K31" s="26"/>
      <c r="L31" s="1"/>
      <c r="M31" s="1"/>
      <c r="N31" s="1"/>
    </row>
    <row r="32" spans="4:14" ht="12.75">
      <c r="D32" s="1"/>
      <c r="E32" s="1"/>
      <c r="F32" s="1"/>
      <c r="G32" s="26"/>
      <c r="H32" s="1"/>
      <c r="I32" s="1"/>
      <c r="J32" s="1"/>
      <c r="K32" s="26"/>
      <c r="L32" s="1"/>
      <c r="M32" s="1"/>
      <c r="N32" s="1"/>
    </row>
    <row r="33" spans="4:14" ht="12.75">
      <c r="D33" s="1"/>
      <c r="E33" s="1"/>
      <c r="F33" s="1"/>
      <c r="G33" s="26"/>
      <c r="H33" s="1"/>
      <c r="I33" s="1"/>
      <c r="J33" s="1"/>
      <c r="K33" s="26"/>
      <c r="L33" s="1"/>
      <c r="M33" s="1"/>
      <c r="N33" s="1"/>
    </row>
    <row r="34" spans="4:14" ht="12.75">
      <c r="D34" s="1"/>
      <c r="E34" s="1"/>
      <c r="F34" s="1"/>
      <c r="G34" s="26"/>
      <c r="H34" s="1"/>
      <c r="I34" s="1"/>
      <c r="J34" s="1"/>
      <c r="K34" s="26"/>
      <c r="L34" s="1"/>
      <c r="M34" s="1"/>
      <c r="N34" s="1"/>
    </row>
    <row r="35" spans="4:14" ht="12.75">
      <c r="D35" s="1"/>
      <c r="E35" s="1"/>
      <c r="F35" s="1"/>
      <c r="G35" s="26"/>
      <c r="H35" s="1"/>
      <c r="I35" s="1"/>
      <c r="J35" s="1"/>
      <c r="K35" s="26"/>
      <c r="L35" s="1"/>
      <c r="M35" s="1"/>
      <c r="N35" s="1"/>
    </row>
    <row r="36" spans="4:14" ht="12.75">
      <c r="D36" s="1"/>
      <c r="E36" s="1"/>
      <c r="F36" s="1"/>
      <c r="G36" s="26"/>
      <c r="H36" s="1"/>
      <c r="I36" s="1"/>
      <c r="J36" s="1"/>
      <c r="K36" s="26"/>
      <c r="L36" s="1"/>
      <c r="M36" s="1"/>
      <c r="N36" s="1"/>
    </row>
    <row r="37" spans="4:14" ht="12.75">
      <c r="D37" s="1"/>
      <c r="E37" s="1"/>
      <c r="F37" s="1"/>
      <c r="G37" s="26"/>
      <c r="H37" s="1"/>
      <c r="I37" s="1"/>
      <c r="J37" s="1"/>
      <c r="K37" s="26"/>
      <c r="L37" s="1"/>
      <c r="M37" s="1"/>
      <c r="N37" s="1"/>
    </row>
    <row r="38" spans="4:14" ht="12.75">
      <c r="D38" s="1"/>
      <c r="E38" s="1"/>
      <c r="F38" s="1"/>
      <c r="G38" s="26"/>
      <c r="H38" s="1"/>
      <c r="I38" s="1"/>
      <c r="J38" s="1"/>
      <c r="K38" s="26"/>
      <c r="L38" s="1"/>
      <c r="M38" s="1"/>
      <c r="N38" s="1"/>
    </row>
    <row r="39" spans="4:14" ht="12.75">
      <c r="D39" s="1"/>
      <c r="E39" s="1"/>
      <c r="F39" s="1"/>
      <c r="G39" s="26"/>
      <c r="H39" s="1"/>
      <c r="I39" s="1"/>
      <c r="J39" s="1"/>
      <c r="K39" s="26"/>
      <c r="L39" s="1"/>
      <c r="M39" s="1"/>
      <c r="N39" s="1"/>
    </row>
    <row r="40" spans="4:14" ht="12.75">
      <c r="D40" s="1"/>
      <c r="E40" s="1"/>
      <c r="F40" s="1"/>
      <c r="G40" s="26"/>
      <c r="H40" s="1"/>
      <c r="I40" s="1"/>
      <c r="J40" s="1"/>
      <c r="K40" s="1"/>
      <c r="L40" s="1"/>
      <c r="M40" s="1"/>
      <c r="N40" s="1"/>
    </row>
    <row r="41" spans="4:14" ht="12.75">
      <c r="D41" s="1"/>
      <c r="E41" s="1"/>
      <c r="F41" s="1"/>
      <c r="G41" s="26"/>
      <c r="H41" s="1"/>
      <c r="I41" s="1"/>
      <c r="J41" s="1"/>
      <c r="K41" s="1"/>
      <c r="L41" s="1"/>
      <c r="M41" s="1"/>
      <c r="N41" s="1"/>
    </row>
    <row r="42" spans="4:14" ht="12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4:14" ht="12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4:14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4:14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4:14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4:14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4:14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4:14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4:14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4:14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4:14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4:14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4:14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4:14" ht="12.7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4:14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4:14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4:14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4:14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4:14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9.28125" style="0" customWidth="1"/>
    <col min="4" max="14" width="8.7109375" style="1" customWidth="1"/>
    <col min="15" max="21" width="9.140625" style="1" customWidth="1"/>
  </cols>
  <sheetData>
    <row r="2" spans="4:14" ht="12.75">
      <c r="D2" s="60"/>
      <c r="E2" s="61" t="s">
        <v>107</v>
      </c>
      <c r="F2" s="61"/>
      <c r="G2" s="5"/>
      <c r="H2" s="7" t="s">
        <v>203</v>
      </c>
      <c r="I2" s="7"/>
      <c r="J2" s="24"/>
      <c r="K2" s="5"/>
      <c r="L2" s="7"/>
      <c r="M2" s="7"/>
      <c r="N2" s="24"/>
    </row>
    <row r="3" spans="1:14" ht="12.75">
      <c r="A3" s="2" t="s">
        <v>2</v>
      </c>
      <c r="B3" s="2" t="s">
        <v>0</v>
      </c>
      <c r="C3" s="2" t="s">
        <v>1</v>
      </c>
      <c r="D3" s="60" t="s">
        <v>3</v>
      </c>
      <c r="E3" s="16" t="s">
        <v>4</v>
      </c>
      <c r="F3" s="60" t="s">
        <v>5</v>
      </c>
      <c r="G3" s="5" t="s">
        <v>3</v>
      </c>
      <c r="H3" s="135" t="s">
        <v>4</v>
      </c>
      <c r="I3" s="5" t="s">
        <v>5</v>
      </c>
      <c r="J3" s="12" t="s">
        <v>85</v>
      </c>
      <c r="K3" s="5" t="s">
        <v>3</v>
      </c>
      <c r="L3" s="135" t="s">
        <v>4</v>
      </c>
      <c r="M3" s="5" t="s">
        <v>5</v>
      </c>
      <c r="N3" s="12" t="s">
        <v>85</v>
      </c>
    </row>
    <row r="4" spans="1:14" ht="12.75">
      <c r="A4" s="80" t="s">
        <v>18</v>
      </c>
      <c r="B4" s="80" t="s">
        <v>34</v>
      </c>
      <c r="C4" s="80" t="s">
        <v>204</v>
      </c>
      <c r="D4" s="91">
        <v>10.66</v>
      </c>
      <c r="E4" s="119" t="s">
        <v>18</v>
      </c>
      <c r="F4" s="91">
        <v>18</v>
      </c>
      <c r="G4" s="83">
        <v>10.66</v>
      </c>
      <c r="H4" s="136" t="s">
        <v>7</v>
      </c>
      <c r="I4" s="84">
        <v>17</v>
      </c>
      <c r="J4" s="85">
        <f aca="true" t="shared" si="0" ref="J4:J19">F4+I4</f>
        <v>35</v>
      </c>
      <c r="K4" s="84"/>
      <c r="L4" s="136"/>
      <c r="M4" s="84"/>
      <c r="N4" s="85"/>
    </row>
    <row r="5" spans="1:14" ht="12.75">
      <c r="A5" t="s">
        <v>7</v>
      </c>
      <c r="B5" t="s">
        <v>53</v>
      </c>
      <c r="C5" t="s">
        <v>14</v>
      </c>
      <c r="D5" s="61">
        <v>9.82</v>
      </c>
      <c r="E5" s="29" t="s">
        <v>7</v>
      </c>
      <c r="F5" s="61">
        <v>17</v>
      </c>
      <c r="G5" s="27">
        <v>10.4</v>
      </c>
      <c r="H5" s="134" t="s">
        <v>10</v>
      </c>
      <c r="I5" s="7">
        <v>16</v>
      </c>
      <c r="J5" s="24">
        <f t="shared" si="0"/>
        <v>33</v>
      </c>
      <c r="K5" s="7"/>
      <c r="L5" s="134"/>
      <c r="M5" s="7"/>
      <c r="N5" s="24"/>
    </row>
    <row r="6" spans="1:14" ht="12.75">
      <c r="A6" s="80" t="s">
        <v>10</v>
      </c>
      <c r="B6" s="80" t="s">
        <v>52</v>
      </c>
      <c r="C6" s="80" t="s">
        <v>14</v>
      </c>
      <c r="D6" s="91">
        <v>9.75</v>
      </c>
      <c r="E6" s="119" t="s">
        <v>10</v>
      </c>
      <c r="F6" s="91">
        <v>16</v>
      </c>
      <c r="G6" s="83">
        <v>10.23</v>
      </c>
      <c r="H6" s="136" t="s">
        <v>19</v>
      </c>
      <c r="I6" s="84">
        <v>15</v>
      </c>
      <c r="J6" s="85">
        <f t="shared" si="0"/>
        <v>31</v>
      </c>
      <c r="K6" s="84"/>
      <c r="L6" s="136"/>
      <c r="M6" s="84"/>
      <c r="N6" s="85"/>
    </row>
    <row r="7" spans="1:14" ht="12.75">
      <c r="A7" t="s">
        <v>19</v>
      </c>
      <c r="B7" t="s">
        <v>62</v>
      </c>
      <c r="C7" t="s">
        <v>15</v>
      </c>
      <c r="D7" s="61">
        <v>9.55</v>
      </c>
      <c r="E7" s="29" t="s">
        <v>20</v>
      </c>
      <c r="F7" s="61">
        <v>14</v>
      </c>
      <c r="G7" s="27">
        <v>9.39</v>
      </c>
      <c r="H7" s="134" t="s">
        <v>20</v>
      </c>
      <c r="I7" s="7">
        <v>14</v>
      </c>
      <c r="J7" s="24">
        <f t="shared" si="0"/>
        <v>28</v>
      </c>
      <c r="K7" s="7"/>
      <c r="L7" s="134"/>
      <c r="M7" s="7"/>
      <c r="N7" s="24"/>
    </row>
    <row r="8" spans="1:14" ht="12.75">
      <c r="A8" s="80" t="s">
        <v>20</v>
      </c>
      <c r="B8" s="80" t="s">
        <v>81</v>
      </c>
      <c r="C8" s="80" t="s">
        <v>9</v>
      </c>
      <c r="D8" s="91">
        <v>8.88</v>
      </c>
      <c r="E8" s="119" t="s">
        <v>22</v>
      </c>
      <c r="F8" s="91">
        <v>12</v>
      </c>
      <c r="G8" s="83">
        <v>9.15</v>
      </c>
      <c r="H8" s="136" t="s">
        <v>22</v>
      </c>
      <c r="I8" s="84">
        <v>12</v>
      </c>
      <c r="J8" s="85">
        <f t="shared" si="0"/>
        <v>24</v>
      </c>
      <c r="K8" s="84"/>
      <c r="L8" s="136"/>
      <c r="M8" s="84"/>
      <c r="N8" s="85"/>
    </row>
    <row r="9" spans="1:14" ht="12.75">
      <c r="A9" t="s">
        <v>21</v>
      </c>
      <c r="B9" t="s">
        <v>155</v>
      </c>
      <c r="C9" t="s">
        <v>9</v>
      </c>
      <c r="D9" s="61">
        <v>8.38</v>
      </c>
      <c r="E9" s="29" t="s">
        <v>23</v>
      </c>
      <c r="F9" s="61">
        <v>11</v>
      </c>
      <c r="G9" s="27">
        <v>8.59</v>
      </c>
      <c r="H9" s="134" t="s">
        <v>24</v>
      </c>
      <c r="I9" s="7">
        <v>10</v>
      </c>
      <c r="J9" s="24">
        <f t="shared" si="0"/>
        <v>21</v>
      </c>
      <c r="K9" s="7"/>
      <c r="L9" s="134"/>
      <c r="M9" s="7"/>
      <c r="N9" s="24"/>
    </row>
    <row r="10" spans="1:14" ht="12.75">
      <c r="A10" s="80" t="s">
        <v>22</v>
      </c>
      <c r="B10" s="80" t="s">
        <v>275</v>
      </c>
      <c r="C10" s="80" t="s">
        <v>12</v>
      </c>
      <c r="D10" s="91"/>
      <c r="E10" s="119"/>
      <c r="F10" s="91"/>
      <c r="G10" s="83">
        <v>11.02</v>
      </c>
      <c r="H10" s="136" t="s">
        <v>18</v>
      </c>
      <c r="I10" s="84">
        <v>18</v>
      </c>
      <c r="J10" s="85">
        <f t="shared" si="0"/>
        <v>18</v>
      </c>
      <c r="K10" s="84"/>
      <c r="L10" s="136"/>
      <c r="M10" s="84"/>
      <c r="N10" s="85"/>
    </row>
    <row r="11" spans="1:14" ht="12.75">
      <c r="A11" t="s">
        <v>23</v>
      </c>
      <c r="B11" t="s">
        <v>156</v>
      </c>
      <c r="C11" t="s">
        <v>6</v>
      </c>
      <c r="D11" s="61">
        <v>7.01</v>
      </c>
      <c r="E11" s="29" t="s">
        <v>27</v>
      </c>
      <c r="F11" s="61">
        <v>7</v>
      </c>
      <c r="G11" s="27">
        <v>7.03</v>
      </c>
      <c r="H11" s="134" t="s">
        <v>26</v>
      </c>
      <c r="I11" s="7">
        <v>8</v>
      </c>
      <c r="J11" s="24">
        <f t="shared" si="0"/>
        <v>15</v>
      </c>
      <c r="K11" s="7"/>
      <c r="L11" s="134"/>
      <c r="M11" s="7"/>
      <c r="N11" s="24"/>
    </row>
    <row r="12" spans="1:14" ht="12.75">
      <c r="A12" s="80" t="s">
        <v>24</v>
      </c>
      <c r="B12" s="80" t="s">
        <v>51</v>
      </c>
      <c r="C12" s="80" t="s">
        <v>12</v>
      </c>
      <c r="D12" s="91">
        <v>9.67</v>
      </c>
      <c r="E12" s="119" t="s">
        <v>19</v>
      </c>
      <c r="F12" s="91">
        <v>15</v>
      </c>
      <c r="G12" s="83"/>
      <c r="H12" s="136"/>
      <c r="I12" s="84"/>
      <c r="J12" s="85">
        <f t="shared" si="0"/>
        <v>15</v>
      </c>
      <c r="K12" s="84"/>
      <c r="L12" s="136"/>
      <c r="M12" s="84"/>
      <c r="N12" s="85"/>
    </row>
    <row r="13" spans="1:14" ht="12.75">
      <c r="A13" t="s">
        <v>25</v>
      </c>
      <c r="B13" t="s">
        <v>277</v>
      </c>
      <c r="C13" t="s">
        <v>6</v>
      </c>
      <c r="D13" s="61"/>
      <c r="E13" s="29"/>
      <c r="F13" s="61"/>
      <c r="G13" s="27">
        <v>9.19</v>
      </c>
      <c r="H13" s="134" t="s">
        <v>21</v>
      </c>
      <c r="I13" s="7">
        <v>13</v>
      </c>
      <c r="J13" s="24">
        <f t="shared" si="0"/>
        <v>13</v>
      </c>
      <c r="K13" s="7"/>
      <c r="L13" s="134"/>
      <c r="M13" s="7"/>
      <c r="N13" s="24"/>
    </row>
    <row r="14" spans="1:14" ht="12.75">
      <c r="A14" s="80" t="s">
        <v>26</v>
      </c>
      <c r="B14" s="80" t="s">
        <v>44</v>
      </c>
      <c r="C14" s="80" t="s">
        <v>14</v>
      </c>
      <c r="D14" s="91">
        <v>9.11</v>
      </c>
      <c r="E14" s="119" t="s">
        <v>21</v>
      </c>
      <c r="F14" s="91">
        <v>13</v>
      </c>
      <c r="G14" s="83"/>
      <c r="H14" s="136"/>
      <c r="I14" s="84"/>
      <c r="J14" s="85">
        <f t="shared" si="0"/>
        <v>13</v>
      </c>
      <c r="K14" s="84"/>
      <c r="L14" s="136"/>
      <c r="M14" s="84"/>
      <c r="N14" s="85"/>
    </row>
    <row r="15" spans="1:14" ht="12.75">
      <c r="A15" t="s">
        <v>27</v>
      </c>
      <c r="B15" t="s">
        <v>276</v>
      </c>
      <c r="C15" t="s">
        <v>12</v>
      </c>
      <c r="D15" s="61"/>
      <c r="E15" s="29"/>
      <c r="F15" s="61"/>
      <c r="G15" s="27">
        <v>8.61</v>
      </c>
      <c r="H15" s="134" t="s">
        <v>23</v>
      </c>
      <c r="I15" s="7">
        <v>11</v>
      </c>
      <c r="J15" s="24">
        <f t="shared" si="0"/>
        <v>11</v>
      </c>
      <c r="K15" s="7"/>
      <c r="L15" s="134"/>
      <c r="M15" s="7"/>
      <c r="N15" s="24"/>
    </row>
    <row r="16" spans="1:14" ht="12.75">
      <c r="A16" s="80" t="s">
        <v>28</v>
      </c>
      <c r="B16" s="80" t="s">
        <v>129</v>
      </c>
      <c r="C16" s="80" t="s">
        <v>15</v>
      </c>
      <c r="D16" s="91">
        <v>8.04</v>
      </c>
      <c r="E16" s="119" t="s">
        <v>24</v>
      </c>
      <c r="F16" s="91">
        <v>10</v>
      </c>
      <c r="G16" s="83"/>
      <c r="H16" s="136"/>
      <c r="I16" s="84"/>
      <c r="J16" s="85">
        <f t="shared" si="0"/>
        <v>10</v>
      </c>
      <c r="K16" s="84"/>
      <c r="L16" s="136"/>
      <c r="M16" s="84"/>
      <c r="N16" s="85"/>
    </row>
    <row r="17" spans="1:14" ht="12.75">
      <c r="A17" t="s">
        <v>29</v>
      </c>
      <c r="B17" t="s">
        <v>274</v>
      </c>
      <c r="C17" t="s">
        <v>14</v>
      </c>
      <c r="D17" s="61"/>
      <c r="E17" s="29"/>
      <c r="F17" s="61"/>
      <c r="G17" s="27">
        <v>7.51</v>
      </c>
      <c r="H17" s="134" t="s">
        <v>25</v>
      </c>
      <c r="I17" s="7">
        <v>9</v>
      </c>
      <c r="J17" s="24">
        <f t="shared" si="0"/>
        <v>9</v>
      </c>
      <c r="K17" s="7"/>
      <c r="L17" s="134"/>
      <c r="M17" s="7"/>
      <c r="N17" s="24"/>
    </row>
    <row r="18" spans="1:14" ht="12.75">
      <c r="A18" s="80" t="s">
        <v>30</v>
      </c>
      <c r="B18" s="80" t="s">
        <v>154</v>
      </c>
      <c r="C18" s="80" t="s">
        <v>12</v>
      </c>
      <c r="D18" s="91">
        <v>7.68</v>
      </c>
      <c r="E18" s="119" t="s">
        <v>25</v>
      </c>
      <c r="F18" s="91">
        <v>9</v>
      </c>
      <c r="G18" s="83"/>
      <c r="H18" s="136"/>
      <c r="I18" s="84"/>
      <c r="J18" s="85">
        <f t="shared" si="0"/>
        <v>9</v>
      </c>
      <c r="K18" s="84"/>
      <c r="L18" s="136"/>
      <c r="M18" s="84"/>
      <c r="N18" s="85"/>
    </row>
    <row r="19" spans="1:14" ht="12.75">
      <c r="A19" s="80" t="s">
        <v>31</v>
      </c>
      <c r="B19" s="80" t="s">
        <v>157</v>
      </c>
      <c r="C19" s="80" t="s">
        <v>6</v>
      </c>
      <c r="D19" s="91">
        <v>7.53</v>
      </c>
      <c r="E19" s="119" t="s">
        <v>26</v>
      </c>
      <c r="F19" s="91">
        <v>8</v>
      </c>
      <c r="G19" s="83"/>
      <c r="H19" s="136"/>
      <c r="I19" s="84"/>
      <c r="J19" s="85">
        <f t="shared" si="0"/>
        <v>8</v>
      </c>
      <c r="K19" s="84"/>
      <c r="L19" s="136"/>
      <c r="M19" s="84"/>
      <c r="N19" s="85"/>
    </row>
    <row r="20" spans="4:14" ht="12.75">
      <c r="D20" s="61"/>
      <c r="E20" s="29"/>
      <c r="F20" s="61"/>
      <c r="G20" s="27"/>
      <c r="H20" s="134"/>
      <c r="I20" s="7"/>
      <c r="J20" s="24"/>
      <c r="K20" s="7"/>
      <c r="L20" s="134"/>
      <c r="M20" s="7"/>
      <c r="N20" s="24"/>
    </row>
    <row r="21" spans="4:14" ht="12.75">
      <c r="D21" s="35"/>
      <c r="E21" s="35"/>
      <c r="F21" s="35"/>
      <c r="G21" s="26"/>
      <c r="K21" s="7"/>
      <c r="L21" s="7"/>
      <c r="M21" s="7"/>
      <c r="N21" s="24"/>
    </row>
    <row r="22" spans="4:14" ht="12.75">
      <c r="D22" s="35"/>
      <c r="E22" s="35"/>
      <c r="F22" s="35"/>
      <c r="K22" s="7"/>
      <c r="L22" s="7"/>
      <c r="M22" s="7"/>
      <c r="N22" s="24"/>
    </row>
    <row r="23" spans="4:14" ht="12.75">
      <c r="D23" s="35"/>
      <c r="E23" s="35"/>
      <c r="F23" s="35"/>
      <c r="K23" s="7"/>
      <c r="L23" s="7"/>
      <c r="M23" s="7"/>
      <c r="N23" s="24"/>
    </row>
    <row r="24" spans="4:14" ht="12.75">
      <c r="D24" s="35"/>
      <c r="E24" s="35"/>
      <c r="F24" s="35"/>
      <c r="K24" s="7"/>
      <c r="L24" s="7"/>
      <c r="M24" s="7"/>
      <c r="N24" s="24"/>
    </row>
    <row r="25" spans="4:14" ht="12.75">
      <c r="D25" s="35"/>
      <c r="E25" s="35"/>
      <c r="F25" s="35"/>
      <c r="K25" s="7"/>
      <c r="L25" s="7"/>
      <c r="M25" s="7"/>
      <c r="N25" s="24"/>
    </row>
    <row r="26" spans="4:14" ht="12.75">
      <c r="D26" s="35"/>
      <c r="E26" s="35"/>
      <c r="F26" s="35"/>
      <c r="K26" s="7"/>
      <c r="L26" s="7"/>
      <c r="M26" s="7"/>
      <c r="N26" s="24"/>
    </row>
    <row r="27" spans="4:14" ht="12.75">
      <c r="D27" s="35"/>
      <c r="E27" s="35"/>
      <c r="F27" s="35"/>
      <c r="K27" s="7"/>
      <c r="L27" s="7"/>
      <c r="M27" s="7"/>
      <c r="N27" s="24"/>
    </row>
    <row r="28" spans="4:14" ht="12.75">
      <c r="D28" s="35"/>
      <c r="E28" s="35"/>
      <c r="F28" s="35"/>
      <c r="K28" s="7"/>
      <c r="L28" s="7"/>
      <c r="M28" s="7"/>
      <c r="N28" s="24"/>
    </row>
    <row r="29" spans="4:14" ht="12.75">
      <c r="D29" s="35"/>
      <c r="E29" s="35"/>
      <c r="F29" s="35"/>
      <c r="K29" s="7"/>
      <c r="L29" s="7"/>
      <c r="M29" s="7"/>
      <c r="N29" s="24"/>
    </row>
    <row r="30" spans="11:14" ht="12.75">
      <c r="K30" s="7"/>
      <c r="L30" s="7"/>
      <c r="M30" s="7"/>
      <c r="N30" s="24"/>
    </row>
    <row r="31" spans="11:14" ht="12.75">
      <c r="K31" s="7"/>
      <c r="L31" s="7"/>
      <c r="M31" s="7"/>
      <c r="N31" s="24"/>
    </row>
    <row r="32" spans="11:14" ht="12.75">
      <c r="K32" s="7"/>
      <c r="L32" s="7"/>
      <c r="M32" s="7"/>
      <c r="N32" s="24"/>
    </row>
    <row r="33" spans="11:14" ht="12.75">
      <c r="K33" s="7"/>
      <c r="L33" s="7"/>
      <c r="M33" s="7"/>
      <c r="N33" s="24"/>
    </row>
    <row r="34" spans="11:14" ht="12.75">
      <c r="K34" s="7"/>
      <c r="L34" s="7"/>
      <c r="M34" s="7"/>
      <c r="N34" s="24"/>
    </row>
    <row r="35" spans="11:14" ht="12.75">
      <c r="K35" s="7"/>
      <c r="L35" s="7"/>
      <c r="M35" s="7"/>
      <c r="N35" s="24"/>
    </row>
    <row r="36" spans="11:14" ht="12.75">
      <c r="K36" s="7"/>
      <c r="L36" s="7"/>
      <c r="M36" s="7"/>
      <c r="N36" s="24"/>
    </row>
    <row r="37" spans="11:14" ht="12.75">
      <c r="K37" s="7"/>
      <c r="L37" s="7"/>
      <c r="M37" s="7"/>
      <c r="N37" s="2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6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9.28125" style="0" customWidth="1"/>
    <col min="4" max="14" width="8.7109375" style="0" customWidth="1"/>
  </cols>
  <sheetData>
    <row r="2" spans="4:13" ht="12.75">
      <c r="D2" s="16"/>
      <c r="E2" s="20" t="s">
        <v>107</v>
      </c>
      <c r="F2" s="20"/>
      <c r="G2" s="5"/>
      <c r="H2" s="6" t="s">
        <v>203</v>
      </c>
      <c r="I2" s="6"/>
      <c r="K2" s="5"/>
      <c r="L2" s="6"/>
      <c r="M2" s="6"/>
    </row>
    <row r="3" spans="1:14" ht="12.75">
      <c r="A3" s="2" t="s">
        <v>2</v>
      </c>
      <c r="B3" s="2" t="s">
        <v>0</v>
      </c>
      <c r="C3" s="2" t="s">
        <v>1</v>
      </c>
      <c r="D3" s="16" t="s">
        <v>3</v>
      </c>
      <c r="E3" s="16" t="s">
        <v>4</v>
      </c>
      <c r="F3" s="16" t="s">
        <v>5</v>
      </c>
      <c r="G3" s="5" t="s">
        <v>3</v>
      </c>
      <c r="H3" s="135" t="s">
        <v>4</v>
      </c>
      <c r="I3" s="5" t="s">
        <v>5</v>
      </c>
      <c r="J3" s="12" t="s">
        <v>85</v>
      </c>
      <c r="K3" s="5" t="s">
        <v>3</v>
      </c>
      <c r="L3" s="135" t="s">
        <v>4</v>
      </c>
      <c r="M3" s="5" t="s">
        <v>5</v>
      </c>
      <c r="N3" s="12" t="s">
        <v>85</v>
      </c>
    </row>
    <row r="4" spans="1:14" ht="12.75">
      <c r="A4" s="80" t="s">
        <v>18</v>
      </c>
      <c r="B4" s="121" t="s">
        <v>75</v>
      </c>
      <c r="C4" s="80" t="s">
        <v>12</v>
      </c>
      <c r="D4" s="118">
        <v>5.21</v>
      </c>
      <c r="E4" s="119" t="s">
        <v>10</v>
      </c>
      <c r="F4" s="119">
        <v>16</v>
      </c>
      <c r="G4" s="83">
        <v>5.49</v>
      </c>
      <c r="H4" s="136" t="s">
        <v>18</v>
      </c>
      <c r="I4" s="84">
        <v>18</v>
      </c>
      <c r="J4" s="85">
        <f aca="true" t="shared" si="0" ref="J4:J25">F4+I4</f>
        <v>34</v>
      </c>
      <c r="K4" s="83"/>
      <c r="L4" s="136"/>
      <c r="M4" s="122"/>
      <c r="N4" s="123"/>
    </row>
    <row r="5" spans="1:14" ht="12.75">
      <c r="A5" t="s">
        <v>7</v>
      </c>
      <c r="B5" s="25" t="s">
        <v>136</v>
      </c>
      <c r="C5" t="s">
        <v>14</v>
      </c>
      <c r="D5" s="28">
        <v>5.33</v>
      </c>
      <c r="E5" s="29" t="s">
        <v>7</v>
      </c>
      <c r="F5" s="29">
        <v>17</v>
      </c>
      <c r="G5" s="27">
        <v>5.29</v>
      </c>
      <c r="H5" s="134" t="s">
        <v>10</v>
      </c>
      <c r="I5" s="7">
        <v>16</v>
      </c>
      <c r="J5" s="24">
        <f t="shared" si="0"/>
        <v>33</v>
      </c>
      <c r="K5" s="27"/>
      <c r="L5" s="134"/>
      <c r="M5" s="6"/>
      <c r="N5" s="11"/>
    </row>
    <row r="6" spans="1:14" ht="12.75">
      <c r="A6" s="80" t="s">
        <v>10</v>
      </c>
      <c r="B6" s="121" t="s">
        <v>40</v>
      </c>
      <c r="C6" s="80" t="s">
        <v>12</v>
      </c>
      <c r="D6" s="118">
        <v>5.14</v>
      </c>
      <c r="E6" s="119" t="s">
        <v>19</v>
      </c>
      <c r="F6" s="119">
        <v>15</v>
      </c>
      <c r="G6" s="83">
        <v>5.12</v>
      </c>
      <c r="H6" s="136" t="s">
        <v>19</v>
      </c>
      <c r="I6" s="84">
        <v>15</v>
      </c>
      <c r="J6" s="85">
        <f t="shared" si="0"/>
        <v>30</v>
      </c>
      <c r="K6" s="83"/>
      <c r="L6" s="136"/>
      <c r="M6" s="122"/>
      <c r="N6" s="123"/>
    </row>
    <row r="7" spans="1:14" ht="12.75">
      <c r="A7" t="s">
        <v>19</v>
      </c>
      <c r="B7" s="25" t="s">
        <v>110</v>
      </c>
      <c r="C7" t="s">
        <v>9</v>
      </c>
      <c r="D7" s="28">
        <v>4.86</v>
      </c>
      <c r="E7" s="29" t="s">
        <v>21</v>
      </c>
      <c r="F7" s="29">
        <v>13</v>
      </c>
      <c r="G7" s="27">
        <v>4.57</v>
      </c>
      <c r="H7" s="134" t="s">
        <v>24</v>
      </c>
      <c r="I7" s="7">
        <v>10</v>
      </c>
      <c r="J7" s="24">
        <f t="shared" si="0"/>
        <v>23</v>
      </c>
      <c r="K7" s="27"/>
      <c r="L7" s="145"/>
      <c r="M7" s="6"/>
      <c r="N7" s="11"/>
    </row>
    <row r="8" spans="1:14" ht="12.75">
      <c r="A8" s="80" t="s">
        <v>20</v>
      </c>
      <c r="B8" s="121" t="s">
        <v>137</v>
      </c>
      <c r="C8" s="80" t="s">
        <v>14</v>
      </c>
      <c r="D8" s="118">
        <v>4.52</v>
      </c>
      <c r="E8" s="119" t="s">
        <v>24</v>
      </c>
      <c r="F8" s="119">
        <v>10</v>
      </c>
      <c r="G8" s="83">
        <v>4.67</v>
      </c>
      <c r="H8" s="136" t="s">
        <v>23</v>
      </c>
      <c r="I8" s="84">
        <v>11</v>
      </c>
      <c r="J8" s="85">
        <f t="shared" si="0"/>
        <v>21</v>
      </c>
      <c r="K8" s="83"/>
      <c r="L8" s="146"/>
      <c r="M8" s="122"/>
      <c r="N8" s="123"/>
    </row>
    <row r="9" spans="1:14" ht="12.75">
      <c r="A9" t="s">
        <v>21</v>
      </c>
      <c r="B9" s="25" t="s">
        <v>46</v>
      </c>
      <c r="C9" t="s">
        <v>9</v>
      </c>
      <c r="D9" s="28">
        <v>4.35</v>
      </c>
      <c r="E9" s="29" t="s">
        <v>27</v>
      </c>
      <c r="F9" s="29">
        <v>7</v>
      </c>
      <c r="G9" s="27">
        <v>4.72</v>
      </c>
      <c r="H9" s="134" t="s">
        <v>22</v>
      </c>
      <c r="I9" s="7">
        <v>12</v>
      </c>
      <c r="J9" s="24">
        <f t="shared" si="0"/>
        <v>19</v>
      </c>
      <c r="K9" s="27"/>
      <c r="L9" s="134"/>
      <c r="M9" s="6"/>
      <c r="N9" s="11"/>
    </row>
    <row r="10" spans="1:14" ht="12.75">
      <c r="A10" s="80" t="s">
        <v>22</v>
      </c>
      <c r="B10" s="121" t="s">
        <v>102</v>
      </c>
      <c r="C10" s="80" t="s">
        <v>6</v>
      </c>
      <c r="D10" s="118">
        <v>5.63</v>
      </c>
      <c r="E10" s="119" t="s">
        <v>18</v>
      </c>
      <c r="F10" s="119">
        <v>18</v>
      </c>
      <c r="G10" s="83"/>
      <c r="H10" s="136"/>
      <c r="I10" s="122"/>
      <c r="J10" s="85">
        <f t="shared" si="0"/>
        <v>18</v>
      </c>
      <c r="K10" s="83"/>
      <c r="L10" s="136"/>
      <c r="M10" s="122"/>
      <c r="N10" s="123"/>
    </row>
    <row r="11" spans="1:14" ht="12.75">
      <c r="A11" t="s">
        <v>23</v>
      </c>
      <c r="B11" s="25" t="s">
        <v>267</v>
      </c>
      <c r="C11" t="s">
        <v>15</v>
      </c>
      <c r="D11" s="28"/>
      <c r="E11" s="20"/>
      <c r="F11" s="20"/>
      <c r="G11" s="27">
        <v>5.37</v>
      </c>
      <c r="H11" s="134" t="s">
        <v>7</v>
      </c>
      <c r="I11" s="7">
        <v>17</v>
      </c>
      <c r="J11" s="24">
        <f t="shared" si="0"/>
        <v>17</v>
      </c>
      <c r="K11" s="27"/>
      <c r="L11" s="134"/>
      <c r="M11" s="6"/>
      <c r="N11" s="11"/>
    </row>
    <row r="12" spans="1:14" ht="12.75">
      <c r="A12" s="80" t="s">
        <v>24</v>
      </c>
      <c r="B12" s="121" t="s">
        <v>139</v>
      </c>
      <c r="C12" s="80" t="s">
        <v>204</v>
      </c>
      <c r="D12" s="118">
        <v>4.5</v>
      </c>
      <c r="E12" s="119" t="s">
        <v>25</v>
      </c>
      <c r="F12" s="119">
        <v>9</v>
      </c>
      <c r="G12" s="83">
        <v>4.49</v>
      </c>
      <c r="H12" s="136" t="s">
        <v>26</v>
      </c>
      <c r="I12" s="84">
        <v>8</v>
      </c>
      <c r="J12" s="85">
        <f t="shared" si="0"/>
        <v>17</v>
      </c>
      <c r="K12" s="83"/>
      <c r="L12" s="146"/>
      <c r="M12" s="122"/>
      <c r="N12" s="123"/>
    </row>
    <row r="13" spans="1:14" ht="12.75">
      <c r="A13" t="s">
        <v>25</v>
      </c>
      <c r="B13" s="25" t="s">
        <v>266</v>
      </c>
      <c r="C13" t="s">
        <v>204</v>
      </c>
      <c r="D13" s="28"/>
      <c r="E13" s="29"/>
      <c r="F13" s="20"/>
      <c r="G13" s="27">
        <v>5.06</v>
      </c>
      <c r="H13" s="134" t="s">
        <v>20</v>
      </c>
      <c r="I13" s="7">
        <v>14</v>
      </c>
      <c r="J13" s="24">
        <f t="shared" si="0"/>
        <v>14</v>
      </c>
      <c r="K13" s="27"/>
      <c r="L13" s="134"/>
      <c r="M13" s="6"/>
      <c r="N13" s="11"/>
    </row>
    <row r="14" spans="1:14" ht="12.75">
      <c r="A14" s="80" t="s">
        <v>26</v>
      </c>
      <c r="B14" s="121" t="s">
        <v>138</v>
      </c>
      <c r="C14" s="80" t="s">
        <v>14</v>
      </c>
      <c r="D14" s="118">
        <v>4.2</v>
      </c>
      <c r="E14" s="119" t="s">
        <v>29</v>
      </c>
      <c r="F14" s="119">
        <v>5</v>
      </c>
      <c r="G14" s="83">
        <v>4.52</v>
      </c>
      <c r="H14" s="136" t="s">
        <v>25</v>
      </c>
      <c r="I14" s="84">
        <v>9</v>
      </c>
      <c r="J14" s="85">
        <f t="shared" si="0"/>
        <v>14</v>
      </c>
      <c r="K14" s="83"/>
      <c r="L14" s="146"/>
      <c r="M14" s="122"/>
      <c r="N14" s="123"/>
    </row>
    <row r="15" spans="1:14" ht="12.75">
      <c r="A15" t="s">
        <v>27</v>
      </c>
      <c r="B15" s="25" t="s">
        <v>103</v>
      </c>
      <c r="C15" t="s">
        <v>15</v>
      </c>
      <c r="D15" s="28">
        <v>5.06</v>
      </c>
      <c r="E15" s="29" t="s">
        <v>20</v>
      </c>
      <c r="F15" s="29">
        <v>14</v>
      </c>
      <c r="G15" s="27"/>
      <c r="H15" s="134"/>
      <c r="I15" s="6"/>
      <c r="J15" s="24">
        <f t="shared" si="0"/>
        <v>14</v>
      </c>
      <c r="K15" s="27"/>
      <c r="L15" s="134"/>
      <c r="M15" s="6"/>
      <c r="N15" s="11"/>
    </row>
    <row r="16" spans="1:14" ht="12.75">
      <c r="A16" s="80" t="s">
        <v>28</v>
      </c>
      <c r="B16" s="121" t="s">
        <v>238</v>
      </c>
      <c r="C16" s="80" t="s">
        <v>6</v>
      </c>
      <c r="D16" s="118"/>
      <c r="E16" s="119"/>
      <c r="F16" s="120"/>
      <c r="G16" s="83">
        <v>4.79</v>
      </c>
      <c r="H16" s="136" t="s">
        <v>21</v>
      </c>
      <c r="I16" s="84">
        <v>13</v>
      </c>
      <c r="J16" s="85">
        <f t="shared" si="0"/>
        <v>13</v>
      </c>
      <c r="K16" s="83"/>
      <c r="L16" s="136"/>
      <c r="M16" s="122"/>
      <c r="N16" s="123"/>
    </row>
    <row r="17" spans="1:14" ht="12.75">
      <c r="A17" t="s">
        <v>29</v>
      </c>
      <c r="B17" s="25" t="s">
        <v>54</v>
      </c>
      <c r="C17" t="s">
        <v>204</v>
      </c>
      <c r="D17" s="28">
        <v>4.7</v>
      </c>
      <c r="E17" s="29" t="s">
        <v>22</v>
      </c>
      <c r="F17" s="29">
        <v>12</v>
      </c>
      <c r="G17" s="27"/>
      <c r="H17" s="145"/>
      <c r="I17" s="6"/>
      <c r="J17" s="24">
        <f t="shared" si="0"/>
        <v>12</v>
      </c>
      <c r="K17" s="27"/>
      <c r="L17" s="134"/>
      <c r="M17" s="6"/>
      <c r="N17" s="11"/>
    </row>
    <row r="18" spans="1:14" ht="12.75">
      <c r="A18" s="80" t="s">
        <v>30</v>
      </c>
      <c r="B18" s="121" t="s">
        <v>42</v>
      </c>
      <c r="C18" s="80" t="s">
        <v>6</v>
      </c>
      <c r="D18" s="118">
        <v>4.58</v>
      </c>
      <c r="E18" s="119" t="s">
        <v>23</v>
      </c>
      <c r="F18" s="119">
        <v>11</v>
      </c>
      <c r="G18" s="83"/>
      <c r="H18" s="136"/>
      <c r="I18" s="122"/>
      <c r="J18" s="85">
        <f t="shared" si="0"/>
        <v>11</v>
      </c>
      <c r="K18" s="83"/>
      <c r="L18" s="136"/>
      <c r="M18" s="122"/>
      <c r="N18" s="123"/>
    </row>
    <row r="19" spans="1:14" ht="12.75">
      <c r="A19" t="s">
        <v>31</v>
      </c>
      <c r="B19" s="25" t="s">
        <v>35</v>
      </c>
      <c r="C19" t="s">
        <v>9</v>
      </c>
      <c r="D19" s="28">
        <v>4.39</v>
      </c>
      <c r="E19" s="29" t="s">
        <v>26</v>
      </c>
      <c r="F19" s="29">
        <v>8</v>
      </c>
      <c r="G19" s="27"/>
      <c r="H19" s="134"/>
      <c r="I19" s="6"/>
      <c r="J19" s="24">
        <f t="shared" si="0"/>
        <v>8</v>
      </c>
      <c r="K19" s="27"/>
      <c r="L19" s="145"/>
      <c r="M19" s="6"/>
      <c r="N19" s="11"/>
    </row>
    <row r="20" spans="1:14" ht="12.75">
      <c r="A20" s="80" t="s">
        <v>213</v>
      </c>
      <c r="B20" s="121" t="s">
        <v>265</v>
      </c>
      <c r="C20" s="80" t="s">
        <v>14</v>
      </c>
      <c r="D20" s="118"/>
      <c r="E20" s="119"/>
      <c r="F20" s="120"/>
      <c r="G20" s="83">
        <v>4.31</v>
      </c>
      <c r="H20" s="136" t="s">
        <v>27</v>
      </c>
      <c r="I20" s="84">
        <v>7</v>
      </c>
      <c r="J20" s="85">
        <f t="shared" si="0"/>
        <v>7</v>
      </c>
      <c r="K20" s="83"/>
      <c r="L20" s="136"/>
      <c r="M20" s="122"/>
      <c r="N20" s="123"/>
    </row>
    <row r="21" spans="1:14" ht="12.75">
      <c r="A21" t="s">
        <v>214</v>
      </c>
      <c r="B21" s="25" t="s">
        <v>268</v>
      </c>
      <c r="C21" t="s">
        <v>6</v>
      </c>
      <c r="D21" s="28"/>
      <c r="E21" s="20"/>
      <c r="F21" s="20"/>
      <c r="G21" s="27">
        <v>4.26</v>
      </c>
      <c r="H21" s="134" t="s">
        <v>28</v>
      </c>
      <c r="I21" s="7">
        <v>6</v>
      </c>
      <c r="J21" s="24">
        <f t="shared" si="0"/>
        <v>6</v>
      </c>
      <c r="K21" s="27"/>
      <c r="L21" s="134"/>
      <c r="M21" s="6"/>
      <c r="N21" s="11"/>
    </row>
    <row r="22" spans="1:14" ht="12.75">
      <c r="A22" s="80" t="s">
        <v>215</v>
      </c>
      <c r="B22" s="121" t="s">
        <v>49</v>
      </c>
      <c r="C22" s="80" t="s">
        <v>15</v>
      </c>
      <c r="D22" s="118">
        <v>4.3</v>
      </c>
      <c r="E22" s="119" t="s">
        <v>28</v>
      </c>
      <c r="F22" s="119">
        <v>6</v>
      </c>
      <c r="G22" s="83"/>
      <c r="H22" s="136"/>
      <c r="I22" s="122"/>
      <c r="J22" s="85">
        <f t="shared" si="0"/>
        <v>6</v>
      </c>
      <c r="K22" s="83"/>
      <c r="L22" s="136"/>
      <c r="M22" s="122"/>
      <c r="N22" s="123"/>
    </row>
    <row r="23" spans="1:14" ht="12.75">
      <c r="A23" t="s">
        <v>216</v>
      </c>
      <c r="B23" s="25" t="s">
        <v>48</v>
      </c>
      <c r="C23" t="s">
        <v>6</v>
      </c>
      <c r="D23" s="28"/>
      <c r="E23" s="29"/>
      <c r="F23" s="20"/>
      <c r="G23" s="27">
        <v>4.09</v>
      </c>
      <c r="H23" s="134" t="s">
        <v>29</v>
      </c>
      <c r="I23" s="7">
        <v>5</v>
      </c>
      <c r="J23" s="24">
        <f t="shared" si="0"/>
        <v>5</v>
      </c>
      <c r="K23" s="27"/>
      <c r="L23" s="145"/>
      <c r="M23" s="6"/>
      <c r="N23" s="11"/>
    </row>
    <row r="24" spans="1:14" ht="12.75">
      <c r="A24" s="80" t="s">
        <v>217</v>
      </c>
      <c r="B24" s="121" t="s">
        <v>140</v>
      </c>
      <c r="C24" s="80" t="s">
        <v>15</v>
      </c>
      <c r="D24" s="118">
        <v>4.2</v>
      </c>
      <c r="E24" s="119" t="s">
        <v>30</v>
      </c>
      <c r="F24" s="119">
        <v>4</v>
      </c>
      <c r="G24" s="83"/>
      <c r="H24" s="146"/>
      <c r="I24" s="122"/>
      <c r="J24" s="85">
        <f t="shared" si="0"/>
        <v>4</v>
      </c>
      <c r="K24" s="83"/>
      <c r="L24" s="136"/>
      <c r="M24" s="122"/>
      <c r="N24" s="123"/>
    </row>
    <row r="25" spans="1:14" ht="12.75">
      <c r="A25" s="80" t="s">
        <v>218</v>
      </c>
      <c r="B25" s="121" t="s">
        <v>195</v>
      </c>
      <c r="C25" s="80" t="s">
        <v>6</v>
      </c>
      <c r="D25" s="118">
        <v>4.19</v>
      </c>
      <c r="E25" s="119" t="s">
        <v>31</v>
      </c>
      <c r="F25" s="119">
        <v>3</v>
      </c>
      <c r="G25" s="83"/>
      <c r="H25" s="136"/>
      <c r="I25" s="122"/>
      <c r="J25" s="85">
        <f t="shared" si="0"/>
        <v>3</v>
      </c>
      <c r="K25" s="83"/>
      <c r="L25" s="136"/>
      <c r="M25" s="122"/>
      <c r="N25" s="123"/>
    </row>
    <row r="26" spans="2:14" ht="12.75">
      <c r="B26" s="25"/>
      <c r="D26" s="28"/>
      <c r="E26" s="29"/>
      <c r="F26" s="20"/>
      <c r="G26" s="27"/>
      <c r="H26" s="145"/>
      <c r="I26" s="6"/>
      <c r="J26" s="11"/>
      <c r="K26" s="27"/>
      <c r="L26" s="145"/>
      <c r="M26" s="6"/>
      <c r="N26" s="11"/>
    </row>
    <row r="27" spans="2:14" ht="12.75">
      <c r="B27" s="25"/>
      <c r="D27" s="28"/>
      <c r="E27" s="20"/>
      <c r="F27" s="20"/>
      <c r="G27" s="27"/>
      <c r="H27" s="145"/>
      <c r="I27" s="6"/>
      <c r="J27" s="11"/>
      <c r="K27" s="27"/>
      <c r="L27" s="145"/>
      <c r="M27" s="6"/>
      <c r="N27" s="11"/>
    </row>
    <row r="28" spans="2:14" ht="12.75">
      <c r="B28" s="25"/>
      <c r="D28" s="28"/>
      <c r="E28" s="20"/>
      <c r="F28" s="20"/>
      <c r="G28" s="26"/>
      <c r="K28" s="27"/>
      <c r="L28" s="134"/>
      <c r="M28" s="6"/>
      <c r="N28" s="11"/>
    </row>
    <row r="29" spans="2:14" ht="12.75">
      <c r="B29" s="25"/>
      <c r="D29" s="28"/>
      <c r="E29" s="20"/>
      <c r="F29" s="20"/>
      <c r="G29" s="26"/>
      <c r="K29" s="27"/>
      <c r="L29" s="145"/>
      <c r="M29" s="6"/>
      <c r="N29" s="11"/>
    </row>
    <row r="30" spans="2:14" ht="12.75">
      <c r="B30" s="25"/>
      <c r="D30" s="28"/>
      <c r="E30" s="20"/>
      <c r="F30" s="20"/>
      <c r="G30" s="26"/>
      <c r="K30" s="27"/>
      <c r="L30" s="134"/>
      <c r="M30" s="6"/>
      <c r="N30" s="11"/>
    </row>
    <row r="31" spans="2:11" ht="12.75">
      <c r="B31" s="25"/>
      <c r="D31" s="28"/>
      <c r="E31" s="20"/>
      <c r="F31" s="20"/>
      <c r="G31" s="26"/>
      <c r="K31" s="26"/>
    </row>
    <row r="32" spans="2:11" ht="12.75">
      <c r="B32" s="25"/>
      <c r="D32" s="28"/>
      <c r="E32" s="20"/>
      <c r="F32" s="20"/>
      <c r="G32" s="26"/>
      <c r="K32" s="26"/>
    </row>
    <row r="33" spans="2:11" ht="12.75">
      <c r="B33" s="25"/>
      <c r="D33" s="28"/>
      <c r="E33" s="20"/>
      <c r="F33" s="20"/>
      <c r="G33" s="26"/>
      <c r="K33" s="26"/>
    </row>
    <row r="34" spans="2:11" ht="12.75">
      <c r="B34" s="25"/>
      <c r="D34" s="28"/>
      <c r="E34" s="20"/>
      <c r="F34" s="20"/>
      <c r="G34" s="26"/>
      <c r="K34" s="26"/>
    </row>
    <row r="35" spans="2:11" ht="12.75">
      <c r="B35" s="25"/>
      <c r="D35" s="28"/>
      <c r="E35" s="20"/>
      <c r="F35" s="20"/>
      <c r="G35" s="26"/>
      <c r="K35" s="26"/>
    </row>
    <row r="36" spans="2:11" ht="12.75">
      <c r="B36" s="25"/>
      <c r="D36" s="28"/>
      <c r="E36" s="20"/>
      <c r="F36" s="20"/>
      <c r="G36" s="26"/>
      <c r="K36" s="26"/>
    </row>
    <row r="37" spans="2:11" ht="12.75">
      <c r="B37" s="25"/>
      <c r="D37" s="28"/>
      <c r="E37" s="20"/>
      <c r="F37" s="20"/>
      <c r="G37" s="26"/>
      <c r="K37" s="26"/>
    </row>
    <row r="38" spans="2:11" ht="12.75">
      <c r="B38" s="25"/>
      <c r="D38" s="28"/>
      <c r="E38" s="20"/>
      <c r="F38" s="20"/>
      <c r="G38" s="26"/>
      <c r="K38" s="26"/>
    </row>
    <row r="39" spans="2:11" ht="12.75">
      <c r="B39" s="25"/>
      <c r="D39" s="28"/>
      <c r="E39" s="20"/>
      <c r="F39" s="20"/>
      <c r="G39" s="26"/>
      <c r="K39" s="26"/>
    </row>
    <row r="40" spans="2:11" ht="12.75">
      <c r="B40" s="25"/>
      <c r="D40" s="28"/>
      <c r="E40" s="20"/>
      <c r="F40" s="20"/>
      <c r="G40" s="26"/>
      <c r="K40" s="26"/>
    </row>
    <row r="41" spans="2:11" ht="12.75">
      <c r="B41" s="25"/>
      <c r="D41" s="28"/>
      <c r="E41" s="20"/>
      <c r="F41" s="20"/>
      <c r="G41" s="26"/>
      <c r="K41" s="26"/>
    </row>
    <row r="42" spans="2:11" ht="12.75">
      <c r="B42" s="25"/>
      <c r="D42" s="28"/>
      <c r="E42" s="20"/>
      <c r="F42" s="20"/>
      <c r="G42" s="26"/>
      <c r="K42" s="26"/>
    </row>
    <row r="43" spans="2:11" ht="12.75">
      <c r="B43" s="25"/>
      <c r="D43" s="26"/>
      <c r="G43" s="26"/>
      <c r="K43" s="26"/>
    </row>
    <row r="44" spans="2:11" ht="12.75">
      <c r="B44" s="25"/>
      <c r="D44" s="26"/>
      <c r="G44" s="26"/>
      <c r="K44" s="26"/>
    </row>
    <row r="45" spans="2:11" ht="12.75">
      <c r="B45" s="25"/>
      <c r="D45" s="26"/>
      <c r="G45" s="26"/>
      <c r="K45" s="26"/>
    </row>
    <row r="46" spans="2:11" ht="12.75">
      <c r="B46" s="25"/>
      <c r="D46" s="26"/>
      <c r="G46" s="26"/>
      <c r="K46" s="26"/>
    </row>
    <row r="47" spans="4:11" ht="12.75">
      <c r="D47" s="26"/>
      <c r="G47" s="26"/>
      <c r="K47" s="26"/>
    </row>
    <row r="48" spans="4:11" ht="12.75">
      <c r="D48" s="26"/>
      <c r="G48" s="26"/>
      <c r="K48" s="26"/>
    </row>
    <row r="49" spans="4:11" ht="12.75">
      <c r="D49" s="26"/>
      <c r="G49" s="26"/>
      <c r="K49" s="26"/>
    </row>
    <row r="50" spans="4:11" ht="12.75">
      <c r="D50" s="26"/>
      <c r="G50" s="26"/>
      <c r="K50" s="26"/>
    </row>
    <row r="51" spans="7:11" ht="12.75">
      <c r="G51" s="26"/>
      <c r="K51" s="26"/>
    </row>
    <row r="52" spans="7:11" ht="12.75">
      <c r="G52" s="26"/>
      <c r="K52" s="26"/>
    </row>
    <row r="53" spans="7:11" ht="12.75">
      <c r="G53" s="26"/>
      <c r="K53" s="26"/>
    </row>
    <row r="54" spans="7:11" ht="12.75">
      <c r="G54" s="26"/>
      <c r="K54" s="26"/>
    </row>
    <row r="55" spans="7:11" ht="12.75">
      <c r="G55" s="26"/>
      <c r="K55" s="26"/>
    </row>
    <row r="56" spans="7:11" ht="12.75">
      <c r="G56" s="26"/>
      <c r="K56" s="26"/>
    </row>
    <row r="57" spans="7:11" ht="12.75">
      <c r="G57" s="26"/>
      <c r="K57" s="26"/>
    </row>
    <row r="58" spans="7:11" ht="12.75">
      <c r="G58" s="26"/>
      <c r="K58" s="26"/>
    </row>
    <row r="59" spans="7:11" ht="12.75">
      <c r="G59" s="26"/>
      <c r="K59" s="26"/>
    </row>
    <row r="60" ht="12.75">
      <c r="K60" s="26"/>
    </row>
    <row r="61" ht="12.75">
      <c r="K61" s="2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</dc:creator>
  <cp:keywords/>
  <dc:description/>
  <cp:lastModifiedBy>Intel</cp:lastModifiedBy>
  <cp:lastPrinted>2008-10-29T10:55:41Z</cp:lastPrinted>
  <dcterms:created xsi:type="dcterms:W3CDTF">2008-09-10T11:47:55Z</dcterms:created>
  <dcterms:modified xsi:type="dcterms:W3CDTF">2009-10-09T10:55:23Z</dcterms:modified>
  <cp:category/>
  <cp:version/>
  <cp:contentType/>
  <cp:contentStatus/>
</cp:coreProperties>
</file>